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marine.sharepoint.com/sites/UsedSailAgency/Shared Documents/General/"/>
    </mc:Choice>
  </mc:AlternateContent>
  <xr:revisionPtr revIDLastSave="20" documentId="8_{E6282F13-7A81-4911-8B5E-7F55BB19CDDE}" xr6:coauthVersionLast="47" xr6:coauthVersionMax="47" xr10:uidLastSave="{139D943F-FE7C-4329-9654-4236DEE05426}"/>
  <bookViews>
    <workbookView xWindow="-120" yWindow="-120" windowWidth="29040" windowHeight="15720" tabRatio="782" firstSheet="2" activeTab="3" xr2:uid="{00000000-000D-0000-FFFF-FFFF00000000}"/>
  </bookViews>
  <sheets>
    <sheet name="DINGHY COVERS" sheetId="7" state="hidden" r:id="rId1"/>
    <sheet name="Wanted Sails List" sheetId="8" state="hidden" r:id="rId2"/>
    <sheet name="Sail Search guide" sheetId="26" r:id="rId3"/>
    <sheet name="MAINSAILS" sheetId="15" r:id="rId4"/>
    <sheet name="GENOAS" sheetId="16" r:id="rId5"/>
    <sheet name="JIBS" sheetId="19" r:id="rId6"/>
    <sheet name="STORM SAILS" sheetId="17" r:id="rId7"/>
    <sheet name="CRUISING CHUTES" sheetId="18" r:id="rId8"/>
    <sheet name="SPINNAKERS" sheetId="20" r:id="rId9"/>
    <sheet name="Condition Key" sheetId="24" r:id="rId10"/>
    <sheet name="Helpful Info" sheetId="25" r:id="rId11"/>
  </sheets>
  <definedNames>
    <definedName name="_xlnm._FilterDatabase" localSheetId="7" hidden="1">'CRUISING CHUTES'!$A$2:$W$9</definedName>
    <definedName name="_xlnm._FilterDatabase" localSheetId="4" hidden="1">GENOAS!$A$2:$AH$111</definedName>
    <definedName name="_xlnm._FilterDatabase" localSheetId="5" hidden="1">JIBS!$A$2:$AF$90</definedName>
    <definedName name="_xlnm._FilterDatabase" localSheetId="3" hidden="1">MAINSAILS!$A$2:$AF$129</definedName>
    <definedName name="_xlnm._FilterDatabase" localSheetId="8" hidden="1">SPINNAKERS!$A$2:$Y$28</definedName>
    <definedName name="_xlnm._FilterDatabase" localSheetId="6" hidden="1">'STORM SAILS'!$A$2:$X$8</definedName>
    <definedName name="Z_0566850A_8903_43FE_9070_3950F197B355_.wvu.FilterData" localSheetId="4" hidden="1">GENOAS!$A$2:$AG$877</definedName>
    <definedName name="Z_0566850A_8903_43FE_9070_3950F197B355_.wvu.FilterData" localSheetId="5" hidden="1">JIBS!$A$2:$AG$59</definedName>
    <definedName name="Z_1B8423AF_AE2B_4DA4_8CEA_0954F438544A_.wvu.FilterData" localSheetId="7" hidden="1">'CRUISING CHUTES'!$A$2:$W$3</definedName>
    <definedName name="Z_1B8423AF_AE2B_4DA4_8CEA_0954F438544A_.wvu.FilterData" localSheetId="4" hidden="1">GENOAS!$A$2:$AG$877</definedName>
    <definedName name="Z_1B8423AF_AE2B_4DA4_8CEA_0954F438544A_.wvu.FilterData" localSheetId="5" hidden="1">JIBS!$A$2:$AG$59</definedName>
    <definedName name="Z_3B44AD41_356E_47E5_9F48_D285E3D6B359_.wvu.FilterData" localSheetId="7" hidden="1">'CRUISING CHUTES'!$A$2:$W$9</definedName>
    <definedName name="Z_3C165314_E35A_49A4_9CBF_69B92B3F29DF_.wvu.FilterData" localSheetId="7" hidden="1">'CRUISING CHUTES'!$A$2:$W$9</definedName>
    <definedName name="Z_3C165314_E35A_49A4_9CBF_69B92B3F29DF_.wvu.FilterData" localSheetId="4" hidden="1">GENOAS!$A$2:$AG$76</definedName>
    <definedName name="Z_3C165314_E35A_49A4_9CBF_69B92B3F29DF_.wvu.FilterData" localSheetId="5" hidden="1">JIBS!$A$2:$AI$59</definedName>
    <definedName name="Z_3C165314_E35A_49A4_9CBF_69B92B3F29DF_.wvu.FilterData" localSheetId="3" hidden="1">MAINSAILS!$A$2:$AF$90</definedName>
    <definedName name="Z_658EB156_4CAD_4031_825A_14AD2CA734B3_.wvu.FilterData" localSheetId="7" hidden="1">'CRUISING CHUTES'!$A$2:$W$9</definedName>
    <definedName name="Z_658EB156_4CAD_4031_825A_14AD2CA734B3_.wvu.FilterData" localSheetId="4" hidden="1">GENOAS!$A$2:$AG$76</definedName>
    <definedName name="Z_658EB156_4CAD_4031_825A_14AD2CA734B3_.wvu.FilterData" localSheetId="5" hidden="1">JIBS!$A$2:$AG$59</definedName>
    <definedName name="Z_658EB156_4CAD_4031_825A_14AD2CA734B3_.wvu.FilterData" localSheetId="3" hidden="1">MAINSAILS!$A$2:$AF$90</definedName>
    <definedName name="Z_78134DC7_C14F_4F41_B487_89B68374878E_.wvu.FilterData" localSheetId="7" hidden="1">'CRUISING CHUTES'!$A$2:$W$3</definedName>
    <definedName name="Z_78134DC7_C14F_4F41_B487_89B68374878E_.wvu.FilterData" localSheetId="4" hidden="1">GENOAS!$A$2:$AG$877</definedName>
    <definedName name="Z_78134DC7_C14F_4F41_B487_89B68374878E_.wvu.FilterData" localSheetId="5" hidden="1">JIBS!$A$2:$AG$59</definedName>
    <definedName name="Z_9D4EEFB4_4BCF_4F2F_89B8_D82CC5F0CCE2_.wvu.FilterData" localSheetId="5" hidden="1">JIBS!$A$2:$AG$59</definedName>
    <definedName name="Z_B1EB8DD9_72F0_4863_A08B_F2DF496503D8_.wvu.FilterData" localSheetId="4" hidden="1">GENOAS!$A$2:$AG$877</definedName>
    <definedName name="Z_CD67F3E2_C271_48B5_AF03_BEBF6821D7B1_.wvu.FilterData" localSheetId="7" hidden="1">'CRUISING CHUTES'!$A$2:$W$3</definedName>
    <definedName name="Z_DC9238C2_3D5E_4580_B97A_02FA89485D23_.wvu.FilterData" localSheetId="3" hidden="1">MAINSAILS!$A$2:$AF$90</definedName>
  </definedNames>
  <calcPr calcId="191028"/>
  <customWorkbookViews>
    <customWorkbookView name="  - Personal View" guid="{5B247772-C614-4CD7-9A2E-DF585A8B9078}" mergeInterval="0" personalView="1" maximized="1" xWindow="1" yWindow="1" windowWidth="1276" windowHeight="803" activeSheetId="18"/>
    <customWorkbookView name="cdavies - Personal View" guid="{658EB156-4CAD-4031-825A-14AD2CA734B3}" autoUpdate="1" mergeInterval="5" changesSavedWin="1" onlySync="1" personalView="1" maximized="1" xWindow="1" yWindow="1" windowWidth="1276" windowHeight="490" activeSheetId="18"/>
    <customWorkbookView name="sdavies - Personal View" guid="{A0907707-7F1F-4B0C-A16C-098440D39007}" mergeInterval="0" personalView="1" maximized="1" windowWidth="1276" windowHeight="859" tabRatio="628" activeSheetId="21"/>
    <customWorkbookView name="edavies - Personal View" guid="{78134DC7-C14F-4F41-B487-89B68374878E}" mergeInterval="0" personalView="1" maximized="1" windowWidth="1276" windowHeight="581" tabRatio="628" activeSheetId="21"/>
    <customWorkbookView name="Samantha Davies - Personal View" guid="{1B8423AF-AE2B-4DA4-8CEA-0954F438544A}" mergeInterval="0" personalView="1" maximized="1" windowWidth="1276" windowHeight="799" activeSheetId="21"/>
    <customWorkbookView name="Martin King - Personal View" guid="{9BFD68D7-E5B7-46FA-8EFD-E1CAD6557802}" mergeInterval="0" personalView="1" maximized="1" windowWidth="1276" windowHeight="799" activeSheetId="21"/>
    <customWorkbookView name="Wayne Strickland - Personal View" guid="{ED576CFF-DC52-4599-B857-7B82ECC018C5}" mergeInterval="0" personalView="1" maximized="1" windowWidth="1436" windowHeight="657" activeSheetId="1"/>
    <customWorkbookView name="Rachel Kingswell - Personal View" guid="{3C165314-E35A-49A4-9CBF-69B92B3F29DF}" mergeInterval="0" personalView="1" maximized="1" windowWidth="1362" windowHeight="54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5" l="1"/>
  <c r="I23" i="15"/>
  <c r="K23" i="15"/>
  <c r="M23" i="15"/>
  <c r="O33" i="19"/>
  <c r="M33" i="19"/>
  <c r="M7" i="18"/>
  <c r="G6" i="18"/>
  <c r="G7" i="18"/>
  <c r="G3" i="16"/>
  <c r="I3" i="16"/>
  <c r="K3" i="16"/>
  <c r="M3" i="16"/>
  <c r="O3" i="16"/>
  <c r="G4" i="16"/>
  <c r="I4" i="16"/>
  <c r="K4" i="16"/>
  <c r="M4" i="16"/>
  <c r="O4" i="16"/>
  <c r="G5" i="16"/>
  <c r="I5" i="16"/>
  <c r="K5" i="16"/>
  <c r="M5" i="16"/>
  <c r="O5" i="16"/>
  <c r="G6" i="16"/>
  <c r="I6" i="16"/>
  <c r="K6" i="16"/>
  <c r="M6" i="16"/>
  <c r="O6" i="16"/>
  <c r="G7" i="16"/>
  <c r="I7" i="16"/>
  <c r="K7" i="16"/>
  <c r="M7" i="16"/>
  <c r="N7" i="16"/>
  <c r="O7" i="16" s="1"/>
  <c r="G8" i="16"/>
  <c r="I8" i="16"/>
  <c r="K8" i="16"/>
  <c r="M8" i="16"/>
  <c r="N8" i="16"/>
  <c r="O8" i="16" s="1"/>
  <c r="G9" i="16"/>
  <c r="I9" i="16"/>
  <c r="K9" i="16"/>
  <c r="M9" i="16"/>
  <c r="O9" i="16"/>
  <c r="G10" i="16"/>
  <c r="I10" i="16"/>
  <c r="K10" i="16"/>
  <c r="M10" i="16"/>
  <c r="N10" i="16"/>
  <c r="O10" i="16" s="1"/>
  <c r="G11" i="16"/>
  <c r="I11" i="16"/>
  <c r="K11" i="16"/>
  <c r="M11" i="16"/>
  <c r="N11" i="16"/>
  <c r="O11" i="16" s="1"/>
  <c r="G12" i="16"/>
  <c r="I12" i="16"/>
  <c r="K12" i="16"/>
  <c r="M12" i="16"/>
  <c r="N12" i="16"/>
  <c r="O12" i="16" s="1"/>
  <c r="G13" i="16"/>
  <c r="I13" i="16"/>
  <c r="K13" i="16"/>
  <c r="M13" i="16"/>
  <c r="N13" i="16"/>
  <c r="O13" i="16" s="1"/>
  <c r="G14" i="16"/>
  <c r="I14" i="16"/>
  <c r="K14" i="16"/>
  <c r="M14" i="16"/>
  <c r="N14" i="16"/>
  <c r="O14" i="16" s="1"/>
  <c r="G15" i="16"/>
  <c r="I15" i="16"/>
  <c r="K15" i="16"/>
  <c r="M15" i="16"/>
  <c r="N15" i="16"/>
  <c r="O15" i="16" s="1"/>
  <c r="G16" i="16"/>
  <c r="I16" i="16"/>
  <c r="K16" i="16"/>
  <c r="M16" i="16"/>
  <c r="N16" i="16"/>
  <c r="O16" i="16" s="1"/>
  <c r="G17" i="16"/>
  <c r="I17" i="16"/>
  <c r="K17" i="16"/>
  <c r="M17" i="16"/>
  <c r="O17" i="16"/>
  <c r="G18" i="16"/>
  <c r="I18" i="16"/>
  <c r="K18" i="16"/>
  <c r="M18" i="16"/>
  <c r="N18" i="16"/>
  <c r="O18" i="16" s="1"/>
  <c r="G19" i="16"/>
  <c r="I19" i="16"/>
  <c r="K19" i="16"/>
  <c r="M19" i="16"/>
  <c r="O19" i="16"/>
  <c r="G20" i="16"/>
  <c r="I20" i="16"/>
  <c r="K20" i="16"/>
  <c r="M20" i="16"/>
  <c r="N20" i="16"/>
  <c r="O20" i="16" s="1"/>
  <c r="G21" i="16"/>
  <c r="I21" i="16"/>
  <c r="K21" i="16"/>
  <c r="M21" i="16"/>
  <c r="N21" i="16"/>
  <c r="O21" i="16" s="1"/>
  <c r="G23" i="16"/>
  <c r="I23" i="16"/>
  <c r="K23" i="16"/>
  <c r="M23" i="16"/>
  <c r="N23" i="16"/>
  <c r="O23" i="16" s="1"/>
  <c r="G24" i="16"/>
  <c r="I24" i="16"/>
  <c r="K24" i="16"/>
  <c r="M24" i="16"/>
  <c r="N24" i="16"/>
  <c r="O24" i="16" s="1"/>
  <c r="G26" i="16"/>
  <c r="I26" i="16"/>
  <c r="K26" i="16"/>
  <c r="M26" i="16"/>
  <c r="O26" i="16"/>
  <c r="G27" i="16"/>
  <c r="I27" i="16"/>
  <c r="K27" i="16"/>
  <c r="M27" i="16"/>
  <c r="O27" i="16"/>
  <c r="G28" i="16"/>
  <c r="I28" i="16"/>
  <c r="K28" i="16"/>
  <c r="M28" i="16"/>
  <c r="N28" i="16"/>
  <c r="O28" i="16" s="1"/>
  <c r="G29" i="16"/>
  <c r="I29" i="16"/>
  <c r="K29" i="16"/>
  <c r="M29" i="16"/>
  <c r="N29" i="16"/>
  <c r="O29" i="16" s="1"/>
  <c r="G30" i="16"/>
  <c r="I30" i="16"/>
  <c r="K30" i="16"/>
  <c r="M30" i="16"/>
  <c r="N30" i="16"/>
  <c r="O30" i="16" s="1"/>
  <c r="G31" i="16"/>
  <c r="I31" i="16"/>
  <c r="K31" i="16"/>
  <c r="M31" i="16"/>
  <c r="N31" i="16"/>
  <c r="O31" i="16" s="1"/>
  <c r="G32" i="16"/>
  <c r="I32" i="16"/>
  <c r="K32" i="16"/>
  <c r="M32" i="16"/>
  <c r="N32" i="16"/>
  <c r="O32" i="16" s="1"/>
  <c r="G33" i="16"/>
  <c r="I33" i="16"/>
  <c r="K33" i="16"/>
  <c r="M33" i="16"/>
  <c r="N33" i="16"/>
  <c r="O33" i="16" s="1"/>
  <c r="G34" i="16"/>
  <c r="I34" i="16"/>
  <c r="K34" i="16"/>
  <c r="M34" i="16"/>
  <c r="N34" i="16"/>
  <c r="O34" i="16" s="1"/>
  <c r="G35" i="16"/>
  <c r="I35" i="16"/>
  <c r="K35" i="16"/>
  <c r="M35" i="16"/>
  <c r="N35" i="16"/>
  <c r="O35" i="16" s="1"/>
  <c r="G36" i="16"/>
  <c r="I36" i="16"/>
  <c r="K36" i="16"/>
  <c r="M36" i="16"/>
  <c r="N36" i="16"/>
  <c r="O36" i="16" s="1"/>
  <c r="G37" i="16"/>
  <c r="I37" i="16"/>
  <c r="K37" i="16"/>
  <c r="M37" i="16"/>
  <c r="N37" i="16"/>
  <c r="O37" i="16" s="1"/>
  <c r="G38" i="16"/>
  <c r="I38" i="16"/>
  <c r="K38" i="16"/>
  <c r="M38" i="16"/>
  <c r="N38" i="16"/>
  <c r="O38" i="16" s="1"/>
  <c r="G39" i="16"/>
  <c r="I39" i="16"/>
  <c r="K39" i="16"/>
  <c r="M39" i="16"/>
  <c r="O39" i="16"/>
  <c r="G40" i="16"/>
  <c r="I40" i="16"/>
  <c r="K40" i="16"/>
  <c r="M40" i="16"/>
  <c r="O40" i="16"/>
  <c r="G41" i="16"/>
  <c r="I41" i="16"/>
  <c r="K41" i="16"/>
  <c r="M41" i="16"/>
  <c r="O41" i="16"/>
  <c r="G42" i="16"/>
  <c r="I42" i="16"/>
  <c r="K42" i="16"/>
  <c r="M42" i="16"/>
  <c r="N42" i="16"/>
  <c r="O42" i="16" s="1"/>
  <c r="G43" i="16"/>
  <c r="I43" i="16"/>
  <c r="K43" i="16"/>
  <c r="M43" i="16"/>
  <c r="N43" i="16"/>
  <c r="O43" i="16" s="1"/>
  <c r="G44" i="16"/>
  <c r="I44" i="16"/>
  <c r="K44" i="16"/>
  <c r="M44" i="16"/>
  <c r="N44" i="16"/>
  <c r="O44" i="16" s="1"/>
  <c r="G45" i="16"/>
  <c r="I45" i="16"/>
  <c r="K45" i="16"/>
  <c r="M45" i="16"/>
  <c r="N45" i="16"/>
  <c r="O45" i="16" s="1"/>
  <c r="G46" i="16"/>
  <c r="I46" i="16"/>
  <c r="K46" i="16"/>
  <c r="M46" i="16"/>
  <c r="N46" i="16"/>
  <c r="O46" i="16" s="1"/>
  <c r="G47" i="16"/>
  <c r="I47" i="16"/>
  <c r="K47" i="16"/>
  <c r="M47" i="16"/>
  <c r="N47" i="16"/>
  <c r="O47" i="16" s="1"/>
  <c r="G48" i="16"/>
  <c r="I48" i="16"/>
  <c r="K48" i="16"/>
  <c r="M48" i="16"/>
  <c r="N48" i="16"/>
  <c r="O48" i="16" s="1"/>
  <c r="G49" i="16"/>
  <c r="I49" i="16"/>
  <c r="K49" i="16"/>
  <c r="M49" i="16"/>
  <c r="N49" i="16"/>
  <c r="O49" i="16" s="1"/>
  <c r="G50" i="16"/>
  <c r="I50" i="16"/>
  <c r="K50" i="16"/>
  <c r="M50" i="16"/>
  <c r="O50" i="16"/>
  <c r="G51" i="16"/>
  <c r="I51" i="16"/>
  <c r="K51" i="16"/>
  <c r="M51" i="16"/>
  <c r="N51" i="16"/>
  <c r="O51" i="16" s="1"/>
  <c r="G52" i="16"/>
  <c r="I52" i="16"/>
  <c r="K52" i="16"/>
  <c r="M52" i="16"/>
  <c r="N52" i="16"/>
  <c r="O52" i="16" s="1"/>
  <c r="G53" i="16"/>
  <c r="I53" i="16"/>
  <c r="K53" i="16"/>
  <c r="M53" i="16"/>
  <c r="N53" i="16"/>
  <c r="O53" i="16" s="1"/>
  <c r="G54" i="16"/>
  <c r="I54" i="16"/>
  <c r="K54" i="16"/>
  <c r="M54" i="16"/>
  <c r="N54" i="16"/>
  <c r="O54" i="16" s="1"/>
  <c r="G55" i="16"/>
  <c r="I55" i="16"/>
  <c r="K55" i="16"/>
  <c r="M55" i="16"/>
  <c r="N55" i="16"/>
  <c r="O55" i="16" s="1"/>
  <c r="G56" i="16"/>
  <c r="I56" i="16"/>
  <c r="K56" i="16"/>
  <c r="M56" i="16"/>
  <c r="N56" i="16"/>
  <c r="O56" i="16" s="1"/>
  <c r="G58" i="16"/>
  <c r="I58" i="16"/>
  <c r="K58" i="16"/>
  <c r="M58" i="16"/>
  <c r="N58" i="16"/>
  <c r="O58" i="16" s="1"/>
  <c r="G59" i="16"/>
  <c r="I59" i="16"/>
  <c r="K59" i="16"/>
  <c r="M59" i="16"/>
  <c r="N59" i="16"/>
  <c r="O59" i="16" s="1"/>
  <c r="G60" i="16"/>
  <c r="I60" i="16"/>
  <c r="K60" i="16"/>
  <c r="M60" i="16"/>
  <c r="N60" i="16"/>
  <c r="O60" i="16" s="1"/>
  <c r="G61" i="16"/>
  <c r="I61" i="16"/>
  <c r="K61" i="16"/>
  <c r="M61" i="16"/>
  <c r="N61" i="16"/>
  <c r="O61" i="16" s="1"/>
  <c r="G62" i="16"/>
  <c r="I62" i="16"/>
  <c r="K62" i="16"/>
  <c r="M62" i="16"/>
  <c r="N62" i="16"/>
  <c r="O62" i="16" s="1"/>
  <c r="G63" i="16"/>
  <c r="I63" i="16"/>
  <c r="K63" i="16"/>
  <c r="M63" i="16"/>
  <c r="O63" i="16"/>
  <c r="G64" i="16"/>
  <c r="I64" i="16"/>
  <c r="K64" i="16"/>
  <c r="M64" i="16"/>
  <c r="N64" i="16"/>
  <c r="O64" i="16" s="1"/>
  <c r="G65" i="16"/>
  <c r="I65" i="16"/>
  <c r="K65" i="16"/>
  <c r="M65" i="16"/>
  <c r="N65" i="16"/>
  <c r="O65" i="16" s="1"/>
  <c r="G66" i="16"/>
  <c r="I66" i="16"/>
  <c r="K66" i="16"/>
  <c r="M66" i="16"/>
  <c r="N66" i="16"/>
  <c r="O66" i="16" s="1"/>
  <c r="G67" i="16"/>
  <c r="I67" i="16"/>
  <c r="K67" i="16"/>
  <c r="M67" i="16"/>
  <c r="N67" i="16"/>
  <c r="O67" i="16" s="1"/>
  <c r="G68" i="16"/>
  <c r="I68" i="16"/>
  <c r="K68" i="16"/>
  <c r="M68" i="16"/>
  <c r="O68" i="16"/>
  <c r="G69" i="16"/>
  <c r="I69" i="16"/>
  <c r="K69" i="16"/>
  <c r="M69" i="16"/>
  <c r="O69" i="16"/>
  <c r="G70" i="16"/>
  <c r="I70" i="16"/>
  <c r="K70" i="16"/>
  <c r="M70" i="16"/>
  <c r="O70" i="16"/>
  <c r="G71" i="16"/>
  <c r="I71" i="16"/>
  <c r="K71" i="16"/>
  <c r="M71" i="16"/>
  <c r="O71" i="16"/>
  <c r="G72" i="16"/>
  <c r="I72" i="16"/>
  <c r="K72" i="16"/>
  <c r="M72" i="16"/>
  <c r="N72" i="16"/>
  <c r="O72" i="16" s="1"/>
  <c r="G73" i="16"/>
  <c r="I73" i="16"/>
  <c r="K73" i="16"/>
  <c r="M73" i="16"/>
  <c r="O73" i="16"/>
  <c r="O111" i="16"/>
  <c r="M111" i="16"/>
  <c r="K111" i="16"/>
  <c r="I111" i="16"/>
  <c r="G111" i="16"/>
  <c r="M127" i="15"/>
  <c r="K127" i="15"/>
  <c r="I127" i="15"/>
  <c r="G127" i="15"/>
  <c r="M12" i="20"/>
  <c r="K12" i="20"/>
  <c r="I12" i="20"/>
  <c r="G12" i="20"/>
  <c r="M11" i="20"/>
  <c r="K11" i="20"/>
  <c r="I11" i="20"/>
  <c r="G11" i="20"/>
  <c r="O110" i="16"/>
  <c r="M110" i="16"/>
  <c r="K110" i="16"/>
  <c r="I110" i="16"/>
  <c r="G110" i="16"/>
  <c r="O109" i="16"/>
  <c r="M109" i="16"/>
  <c r="K109" i="16"/>
  <c r="I109" i="16"/>
  <c r="G109" i="16"/>
  <c r="O108" i="16"/>
  <c r="M108" i="16"/>
  <c r="K108" i="16"/>
  <c r="I108" i="16"/>
  <c r="G108" i="16"/>
  <c r="M126" i="15"/>
  <c r="K126" i="15"/>
  <c r="I126" i="15"/>
  <c r="G126" i="15"/>
  <c r="M125" i="15"/>
  <c r="K125" i="15"/>
  <c r="I125" i="15"/>
  <c r="G125" i="15"/>
  <c r="M124" i="15"/>
  <c r="K124" i="15"/>
  <c r="I124" i="15"/>
  <c r="G124" i="15"/>
  <c r="M123" i="15"/>
  <c r="K123" i="15"/>
  <c r="I123" i="15"/>
  <c r="G123" i="15"/>
  <c r="O107" i="16"/>
  <c r="M107" i="16"/>
  <c r="K107" i="16"/>
  <c r="I107" i="16"/>
  <c r="G107" i="16"/>
  <c r="M27" i="20"/>
  <c r="K27" i="20"/>
  <c r="I27" i="20"/>
  <c r="G27" i="20"/>
  <c r="O106" i="16"/>
  <c r="K106" i="16"/>
  <c r="I106" i="16"/>
  <c r="G106" i="16"/>
  <c r="M9" i="18"/>
  <c r="K9" i="18"/>
  <c r="I9" i="18"/>
  <c r="G9" i="18"/>
  <c r="O89" i="19"/>
  <c r="M89" i="19"/>
  <c r="K89" i="19"/>
  <c r="I89" i="19"/>
  <c r="G89" i="19"/>
  <c r="O88" i="19"/>
  <c r="M88" i="19"/>
  <c r="K88" i="19"/>
  <c r="I88" i="19"/>
  <c r="G88" i="19"/>
  <c r="M26" i="20"/>
  <c r="K26" i="20"/>
  <c r="I26" i="20"/>
  <c r="G26" i="20"/>
  <c r="M25" i="20"/>
  <c r="K25" i="20"/>
  <c r="I25" i="20"/>
  <c r="G25" i="20"/>
  <c r="G7" i="17"/>
  <c r="I7" i="17"/>
  <c r="K7" i="17"/>
  <c r="M7" i="17"/>
  <c r="O7" i="17"/>
  <c r="G8" i="17"/>
  <c r="I8" i="17"/>
  <c r="K8" i="17"/>
  <c r="M8" i="17"/>
  <c r="O8" i="17"/>
  <c r="O6" i="17"/>
  <c r="M6" i="17"/>
  <c r="K6" i="17"/>
  <c r="I6" i="17"/>
  <c r="G6" i="17"/>
  <c r="O87" i="19"/>
  <c r="M87" i="19"/>
  <c r="K87" i="19"/>
  <c r="I87" i="19"/>
  <c r="G87" i="19"/>
  <c r="M5" i="18"/>
  <c r="K5" i="18"/>
  <c r="I5" i="18"/>
  <c r="G5" i="18"/>
  <c r="I24" i="20"/>
  <c r="K24" i="20"/>
  <c r="M24" i="20"/>
  <c r="G24" i="20"/>
  <c r="O86" i="19"/>
  <c r="M86" i="19"/>
  <c r="K86" i="19"/>
  <c r="I86" i="19"/>
  <c r="G86" i="19"/>
  <c r="O105" i="16"/>
  <c r="M105" i="16"/>
  <c r="K105" i="16"/>
  <c r="I105" i="16"/>
  <c r="G105" i="16"/>
  <c r="K35" i="19"/>
  <c r="I35" i="19"/>
  <c r="G35" i="19"/>
  <c r="K34" i="19"/>
  <c r="I34" i="19"/>
  <c r="G34" i="19"/>
  <c r="K33" i="19"/>
  <c r="I33" i="19"/>
  <c r="G33" i="19"/>
  <c r="O85" i="19"/>
  <c r="M85" i="19"/>
  <c r="K85" i="19"/>
  <c r="I85" i="19"/>
  <c r="G85" i="19"/>
  <c r="O104" i="16"/>
  <c r="M104" i="16"/>
  <c r="K104" i="16"/>
  <c r="I104" i="16"/>
  <c r="G104" i="16"/>
  <c r="O103" i="16"/>
  <c r="M103" i="16"/>
  <c r="K103" i="16"/>
  <c r="I103" i="16"/>
  <c r="G103" i="16"/>
  <c r="M22" i="20"/>
  <c r="K22" i="20"/>
  <c r="I22" i="20"/>
  <c r="G22" i="20"/>
  <c r="O102" i="16"/>
  <c r="M102" i="16"/>
  <c r="K102" i="16"/>
  <c r="I102" i="16"/>
  <c r="G102" i="16"/>
  <c r="M121" i="15"/>
  <c r="K121" i="15"/>
  <c r="I121" i="15"/>
  <c r="G121" i="15"/>
  <c r="M21" i="20"/>
  <c r="K21" i="20"/>
  <c r="I21" i="20"/>
  <c r="G21" i="20"/>
  <c r="O101" i="16"/>
  <c r="M101" i="16"/>
  <c r="K101" i="16"/>
  <c r="I101" i="16"/>
  <c r="G101" i="16"/>
  <c r="O100" i="16"/>
  <c r="M100" i="16"/>
  <c r="K100" i="16"/>
  <c r="I100" i="16"/>
  <c r="G100" i="16"/>
  <c r="O99" i="16"/>
  <c r="M99" i="16"/>
  <c r="K99" i="16"/>
  <c r="I99" i="16"/>
  <c r="G99" i="16"/>
  <c r="M120" i="15"/>
  <c r="K120" i="15"/>
  <c r="I120" i="15"/>
  <c r="G120" i="15"/>
  <c r="G23" i="20"/>
  <c r="G28" i="20"/>
  <c r="I23" i="20"/>
  <c r="I28" i="20"/>
  <c r="M23" i="20"/>
  <c r="M28" i="20"/>
  <c r="K23" i="20"/>
  <c r="K28" i="20"/>
  <c r="O97" i="16"/>
  <c r="M97" i="16"/>
  <c r="K97" i="16"/>
  <c r="I97" i="16"/>
  <c r="G97" i="16"/>
  <c r="O96" i="16"/>
  <c r="M96" i="16"/>
  <c r="K96" i="16"/>
  <c r="I96" i="16"/>
  <c r="G96" i="16"/>
  <c r="O84" i="19"/>
  <c r="M84" i="19"/>
  <c r="K84" i="19"/>
  <c r="I84" i="19"/>
  <c r="G84" i="19"/>
  <c r="M119" i="15"/>
  <c r="K119" i="15"/>
  <c r="I119" i="15"/>
  <c r="G119" i="15"/>
  <c r="M118" i="15"/>
  <c r="K118" i="15"/>
  <c r="I118" i="15"/>
  <c r="G118" i="15"/>
  <c r="O82" i="19"/>
  <c r="M82" i="19"/>
  <c r="K82" i="19"/>
  <c r="I82" i="19"/>
  <c r="G82" i="19"/>
  <c r="O95" i="16"/>
  <c r="M95" i="16"/>
  <c r="K95" i="16"/>
  <c r="I95" i="16"/>
  <c r="G95" i="16"/>
  <c r="M117" i="15"/>
  <c r="K117" i="15"/>
  <c r="I117" i="15"/>
  <c r="G117" i="15"/>
  <c r="M116" i="15"/>
  <c r="K116" i="15"/>
  <c r="I116" i="15"/>
  <c r="G116" i="15"/>
  <c r="O94" i="16"/>
  <c r="M94" i="16"/>
  <c r="K94" i="16"/>
  <c r="I94" i="16"/>
  <c r="G94" i="16"/>
  <c r="M115" i="15"/>
  <c r="K115" i="15"/>
  <c r="I115" i="15"/>
  <c r="G115" i="15"/>
  <c r="M114" i="15"/>
  <c r="K114" i="15"/>
  <c r="I114" i="15"/>
  <c r="G114" i="15"/>
  <c r="K113" i="16"/>
  <c r="G93" i="16"/>
  <c r="G113" i="16"/>
  <c r="I93" i="16"/>
  <c r="I113" i="16"/>
  <c r="O93" i="16"/>
  <c r="O113" i="16"/>
  <c r="M93" i="16"/>
  <c r="M113" i="16"/>
  <c r="K93" i="16"/>
  <c r="G81" i="19"/>
  <c r="O81" i="19"/>
  <c r="M81" i="19"/>
  <c r="K81" i="19"/>
  <c r="I81" i="19"/>
  <c r="M19" i="20"/>
  <c r="K19" i="20"/>
  <c r="I19" i="20"/>
  <c r="G19" i="20"/>
  <c r="M4" i="18"/>
  <c r="K4" i="18"/>
  <c r="I4" i="18"/>
  <c r="G4" i="18"/>
  <c r="G3" i="18"/>
  <c r="I3" i="18"/>
  <c r="K3" i="18"/>
  <c r="M3" i="18"/>
  <c r="G80" i="19"/>
  <c r="I80" i="19"/>
  <c r="K80" i="19"/>
  <c r="M80" i="19"/>
  <c r="O80" i="19"/>
  <c r="G92" i="16"/>
  <c r="I92" i="16"/>
  <c r="K92" i="16"/>
  <c r="M92" i="16"/>
  <c r="O92" i="16"/>
  <c r="G79" i="19"/>
  <c r="I79" i="19"/>
  <c r="K79" i="19"/>
  <c r="M79" i="19"/>
  <c r="O79" i="19"/>
  <c r="G78" i="19"/>
  <c r="I78" i="19"/>
  <c r="K78" i="19"/>
  <c r="M78" i="19"/>
  <c r="O78" i="19"/>
  <c r="O77" i="19"/>
  <c r="M77" i="19"/>
  <c r="K77" i="19"/>
  <c r="I77" i="19"/>
  <c r="G77" i="19"/>
  <c r="O76" i="19"/>
  <c r="M76" i="19"/>
  <c r="K76" i="19"/>
  <c r="I76" i="19"/>
  <c r="G76" i="19"/>
  <c r="G91" i="16"/>
  <c r="I91" i="16"/>
  <c r="K91" i="16"/>
  <c r="M91" i="16"/>
  <c r="O91" i="16"/>
  <c r="G90" i="16"/>
  <c r="I90" i="16"/>
  <c r="K90" i="16"/>
  <c r="M90" i="16"/>
  <c r="O90" i="16"/>
  <c r="K18" i="20"/>
  <c r="M110" i="15"/>
  <c r="M112" i="15"/>
  <c r="M113" i="15"/>
  <c r="K110" i="15"/>
  <c r="K112" i="15"/>
  <c r="K113" i="15"/>
  <c r="I110" i="15"/>
  <c r="I112" i="15"/>
  <c r="I113" i="15"/>
  <c r="G110" i="15"/>
  <c r="G112" i="15"/>
  <c r="G113" i="15"/>
  <c r="M109" i="15"/>
  <c r="K109" i="15"/>
  <c r="I109" i="15"/>
  <c r="G109" i="15"/>
  <c r="M17" i="20"/>
  <c r="M18" i="20"/>
  <c r="G17" i="20"/>
  <c r="G18" i="20"/>
  <c r="I17" i="20"/>
  <c r="I18" i="20"/>
  <c r="K17" i="20"/>
  <c r="O88" i="16"/>
  <c r="M88" i="16"/>
  <c r="K88" i="16"/>
  <c r="I88" i="16"/>
  <c r="G88" i="16"/>
  <c r="G87" i="16"/>
  <c r="O89" i="16"/>
  <c r="M89" i="16"/>
  <c r="K89" i="16"/>
  <c r="I89" i="16"/>
  <c r="G89" i="16"/>
  <c r="O75" i="19"/>
  <c r="M75" i="19"/>
  <c r="K75" i="19"/>
  <c r="I75" i="19"/>
  <c r="G75" i="19"/>
  <c r="M16" i="20"/>
  <c r="K16" i="20"/>
  <c r="I16" i="20"/>
  <c r="G16" i="20"/>
  <c r="M108" i="15"/>
  <c r="K108" i="15"/>
  <c r="I108" i="15"/>
  <c r="G108" i="15"/>
  <c r="M107" i="15"/>
  <c r="K107" i="15"/>
  <c r="I107" i="15"/>
  <c r="G107" i="15"/>
  <c r="M106" i="15"/>
  <c r="K106" i="15"/>
  <c r="I106" i="15"/>
  <c r="G106" i="15"/>
  <c r="M105" i="15"/>
  <c r="K105" i="15"/>
  <c r="I105" i="15"/>
  <c r="G105" i="15"/>
  <c r="M3" i="20"/>
  <c r="M4" i="20"/>
  <c r="M5" i="20"/>
  <c r="M6" i="20"/>
  <c r="M7" i="20"/>
  <c r="M8" i="20"/>
  <c r="M9" i="20"/>
  <c r="M10" i="20"/>
  <c r="M13" i="20"/>
  <c r="M14" i="20"/>
  <c r="M15" i="20"/>
  <c r="K3" i="20"/>
  <c r="K4" i="20"/>
  <c r="K5" i="20"/>
  <c r="K6" i="20"/>
  <c r="K7" i="20"/>
  <c r="K8" i="20"/>
  <c r="K9" i="20"/>
  <c r="K10" i="20"/>
  <c r="K13" i="20"/>
  <c r="K14" i="20"/>
  <c r="K15" i="20"/>
  <c r="I3" i="20"/>
  <c r="I4" i="20"/>
  <c r="I5" i="20"/>
  <c r="I6" i="20"/>
  <c r="I7" i="20"/>
  <c r="I8" i="20"/>
  <c r="I9" i="20"/>
  <c r="I10" i="20"/>
  <c r="I13" i="20"/>
  <c r="I14" i="20"/>
  <c r="I15" i="20"/>
  <c r="G3" i="20"/>
  <c r="G4" i="20"/>
  <c r="G5" i="20"/>
  <c r="G6" i="20"/>
  <c r="G7" i="20"/>
  <c r="G8" i="20"/>
  <c r="G9" i="20"/>
  <c r="G10" i="20"/>
  <c r="G13" i="20"/>
  <c r="G14" i="20"/>
  <c r="G15" i="20"/>
  <c r="O3" i="17"/>
  <c r="M3" i="17"/>
  <c r="K4" i="17"/>
  <c r="K3" i="17"/>
  <c r="I4" i="17"/>
  <c r="I3" i="17"/>
  <c r="G4" i="17"/>
  <c r="G3" i="17"/>
  <c r="O4" i="19"/>
  <c r="O5" i="19"/>
  <c r="O6" i="19"/>
  <c r="O7" i="19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6" i="19"/>
  <c r="O37" i="19"/>
  <c r="O38" i="19"/>
  <c r="O39" i="19"/>
  <c r="O40" i="19"/>
  <c r="O42" i="19"/>
  <c r="O43" i="19"/>
  <c r="O44" i="19"/>
  <c r="O46" i="19"/>
  <c r="O47" i="19"/>
  <c r="O48" i="19"/>
  <c r="O49" i="19"/>
  <c r="N55" i="19"/>
  <c r="O55" i="19" s="1"/>
  <c r="O57" i="19"/>
  <c r="O58" i="19"/>
  <c r="O59" i="19"/>
  <c r="O60" i="19"/>
  <c r="O61" i="19"/>
  <c r="O62" i="19"/>
  <c r="O63" i="19"/>
  <c r="O64" i="19"/>
  <c r="O65" i="19"/>
  <c r="O66" i="19"/>
  <c r="O67" i="19"/>
  <c r="O68" i="19"/>
  <c r="O69" i="19"/>
  <c r="O70" i="19"/>
  <c r="O71" i="19"/>
  <c r="O72" i="19"/>
  <c r="O73" i="19"/>
  <c r="O74" i="19"/>
  <c r="O3" i="19"/>
  <c r="M4" i="19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5" i="19"/>
  <c r="M57" i="19"/>
  <c r="M58" i="19"/>
  <c r="M59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3" i="19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74" i="19"/>
  <c r="K3" i="19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74" i="19"/>
  <c r="I3" i="19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3" i="19"/>
  <c r="O74" i="16"/>
  <c r="O77" i="16"/>
  <c r="O78" i="16"/>
  <c r="O79" i="16"/>
  <c r="O80" i="16"/>
  <c r="O81" i="16"/>
  <c r="O82" i="16"/>
  <c r="O83" i="16"/>
  <c r="O84" i="16"/>
  <c r="O86" i="16"/>
  <c r="O87" i="16"/>
  <c r="M74" i="16"/>
  <c r="M75" i="16"/>
  <c r="M76" i="16"/>
  <c r="M77" i="16"/>
  <c r="M78" i="16"/>
  <c r="M79" i="16"/>
  <c r="M80" i="16"/>
  <c r="M81" i="16"/>
  <c r="M82" i="16"/>
  <c r="M83" i="16"/>
  <c r="M84" i="16"/>
  <c r="M86" i="16"/>
  <c r="M87" i="16"/>
  <c r="K74" i="16"/>
  <c r="K75" i="16"/>
  <c r="K76" i="16"/>
  <c r="K77" i="16"/>
  <c r="K78" i="16"/>
  <c r="K79" i="16"/>
  <c r="K80" i="16"/>
  <c r="K81" i="16"/>
  <c r="K82" i="16"/>
  <c r="K83" i="16"/>
  <c r="K84" i="16"/>
  <c r="K86" i="16"/>
  <c r="K87" i="16"/>
  <c r="I74" i="16"/>
  <c r="I75" i="16"/>
  <c r="I76" i="16"/>
  <c r="I77" i="16"/>
  <c r="I78" i="16"/>
  <c r="I79" i="16"/>
  <c r="I80" i="16"/>
  <c r="I81" i="16"/>
  <c r="I82" i="16"/>
  <c r="I83" i="16"/>
  <c r="I84" i="16"/>
  <c r="I86" i="16"/>
  <c r="I87" i="16"/>
  <c r="G74" i="16"/>
  <c r="G75" i="16"/>
  <c r="G76" i="16"/>
  <c r="G77" i="16"/>
  <c r="G78" i="16"/>
  <c r="G79" i="16"/>
  <c r="G80" i="16"/>
  <c r="G81" i="16"/>
  <c r="G82" i="16"/>
  <c r="G83" i="16"/>
  <c r="G84" i="16"/>
  <c r="G86" i="16"/>
  <c r="M3" i="15"/>
  <c r="M4" i="15"/>
  <c r="M5" i="15"/>
  <c r="M6" i="15"/>
  <c r="M7" i="15"/>
  <c r="M8" i="15"/>
  <c r="M9" i="15"/>
  <c r="M10" i="15"/>
  <c r="M11" i="15"/>
  <c r="M12" i="15"/>
  <c r="M13" i="15"/>
  <c r="M14" i="15"/>
  <c r="M15" i="15"/>
  <c r="M16" i="15"/>
  <c r="M18" i="15"/>
  <c r="M19" i="15"/>
  <c r="M20" i="15"/>
  <c r="M21" i="15"/>
  <c r="M22" i="15"/>
  <c r="M24" i="15"/>
  <c r="M26" i="15"/>
  <c r="M27" i="15"/>
  <c r="M28" i="15"/>
  <c r="M29" i="15"/>
  <c r="M30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6" i="15"/>
  <c r="M77" i="15"/>
  <c r="M78" i="15"/>
  <c r="M80" i="15"/>
  <c r="M81" i="15"/>
  <c r="M82" i="15"/>
  <c r="M83" i="15"/>
  <c r="M84" i="15"/>
  <c r="M85" i="15"/>
  <c r="M86" i="15"/>
  <c r="M87" i="15"/>
  <c r="M89" i="15"/>
  <c r="M90" i="15"/>
  <c r="M91" i="15"/>
  <c r="M92" i="15"/>
  <c r="M93" i="15"/>
  <c r="M94" i="15"/>
  <c r="M95" i="15"/>
  <c r="M96" i="15"/>
  <c r="M97" i="15"/>
  <c r="M98" i="15"/>
  <c r="M99" i="15"/>
  <c r="M100" i="15"/>
  <c r="M101" i="15"/>
  <c r="M102" i="15"/>
  <c r="M103" i="15"/>
  <c r="M104" i="15"/>
  <c r="K3" i="15"/>
  <c r="K4" i="15"/>
  <c r="K5" i="15"/>
  <c r="K6" i="15"/>
  <c r="K7" i="15"/>
  <c r="K8" i="15"/>
  <c r="K9" i="15"/>
  <c r="K10" i="15"/>
  <c r="K11" i="15"/>
  <c r="K12" i="15"/>
  <c r="K13" i="15"/>
  <c r="K14" i="15"/>
  <c r="K15" i="15"/>
  <c r="K16" i="15"/>
  <c r="K18" i="15"/>
  <c r="K19" i="15"/>
  <c r="K20" i="15"/>
  <c r="K21" i="15"/>
  <c r="K22" i="15"/>
  <c r="K24" i="15"/>
  <c r="K26" i="15"/>
  <c r="K27" i="15"/>
  <c r="K28" i="15"/>
  <c r="K29" i="15"/>
  <c r="K30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80" i="15"/>
  <c r="K81" i="15"/>
  <c r="K82" i="15"/>
  <c r="K83" i="15"/>
  <c r="K84" i="15"/>
  <c r="K85" i="15"/>
  <c r="K86" i="15"/>
  <c r="K87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K104" i="15"/>
  <c r="I3" i="15"/>
  <c r="I4" i="15"/>
  <c r="I5" i="15"/>
  <c r="I6" i="15"/>
  <c r="I7" i="15"/>
  <c r="I8" i="15"/>
  <c r="I9" i="15"/>
  <c r="I10" i="15"/>
  <c r="I11" i="15"/>
  <c r="I12" i="15"/>
  <c r="I13" i="15"/>
  <c r="I14" i="15"/>
  <c r="I15" i="15"/>
  <c r="I16" i="15"/>
  <c r="I18" i="15"/>
  <c r="I19" i="15"/>
  <c r="I20" i="15"/>
  <c r="I21" i="15"/>
  <c r="I22" i="15"/>
  <c r="I24" i="15"/>
  <c r="I26" i="15"/>
  <c r="I27" i="15"/>
  <c r="I28" i="15"/>
  <c r="I29" i="15"/>
  <c r="I30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80" i="15"/>
  <c r="I81" i="15"/>
  <c r="I82" i="15"/>
  <c r="I83" i="15"/>
  <c r="I84" i="15"/>
  <c r="I85" i="15"/>
  <c r="I86" i="15"/>
  <c r="I87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8" i="15"/>
  <c r="G19" i="15"/>
  <c r="G20" i="15"/>
  <c r="G21" i="15"/>
  <c r="G22" i="15"/>
  <c r="G24" i="15"/>
  <c r="G26" i="15"/>
  <c r="G27" i="15"/>
  <c r="G28" i="15"/>
  <c r="G29" i="15"/>
  <c r="G30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80" i="15"/>
  <c r="G81" i="15"/>
  <c r="G82" i="15"/>
  <c r="G83" i="15"/>
  <c r="G84" i="15"/>
  <c r="G85" i="15"/>
  <c r="G86" i="15"/>
  <c r="G87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N54" i="19"/>
  <c r="O54" i="19" s="1"/>
  <c r="N53" i="19"/>
  <c r="O53" i="19" s="1"/>
  <c r="N52" i="19"/>
  <c r="O52" i="19" s="1"/>
  <c r="N51" i="19"/>
  <c r="O51" i="19" s="1"/>
  <c r="N50" i="19"/>
  <c r="O50" i="19" s="1"/>
  <c r="N45" i="19"/>
  <c r="O45" i="19" s="1"/>
  <c r="N41" i="19"/>
  <c r="O41" i="19" s="1"/>
  <c r="N75" i="16"/>
  <c r="O75" i="16" s="1"/>
  <c r="N76" i="16"/>
  <c r="O76" i="16" s="1"/>
</calcChain>
</file>

<file path=xl/sharedStrings.xml><?xml version="1.0" encoding="utf-8"?>
<sst xmlns="http://schemas.openxmlformats.org/spreadsheetml/2006/main" count="4069" uniqueCount="1604">
  <si>
    <t>Wanted sails</t>
  </si>
  <si>
    <t>Sail type</t>
  </si>
  <si>
    <t>Boat</t>
  </si>
  <si>
    <t>Name</t>
  </si>
  <si>
    <t>Telephone</t>
  </si>
  <si>
    <t xml:space="preserve">Email </t>
  </si>
  <si>
    <t>Date applied</t>
  </si>
  <si>
    <t>Cruising Chute</t>
  </si>
  <si>
    <t>Bavaria 30</t>
  </si>
  <si>
    <t>Mr Simpson</t>
  </si>
  <si>
    <t>01926513192</t>
  </si>
  <si>
    <t>windlipper@yahoo.co.uk</t>
  </si>
  <si>
    <t>Double click on the guide and a PDF should open.</t>
  </si>
  <si>
    <t>MAINSAILS</t>
  </si>
  <si>
    <t>Luff Length</t>
  </si>
  <si>
    <t>Leech Length</t>
  </si>
  <si>
    <t>Foot Length</t>
  </si>
  <si>
    <t xml:space="preserve">Sail Area </t>
  </si>
  <si>
    <t>Sail Ref</t>
  </si>
  <si>
    <t>Cut of Sail</t>
  </si>
  <si>
    <t xml:space="preserve"> Cloth weight (US ozs)</t>
  </si>
  <si>
    <t>Condition</t>
  </si>
  <si>
    <t>Approx seasons use</t>
  </si>
  <si>
    <t xml:space="preserve">Feet </t>
  </si>
  <si>
    <t>Metres</t>
  </si>
  <si>
    <t>Square Feet</t>
  </si>
  <si>
    <t>Square Metres</t>
  </si>
  <si>
    <t>Sail Colour</t>
  </si>
  <si>
    <t>Luff Attachments</t>
  </si>
  <si>
    <t>No of reefs</t>
  </si>
  <si>
    <t>Price (£)</t>
  </si>
  <si>
    <t>Comments</t>
  </si>
  <si>
    <t xml:space="preserve">Repairs/Work Required </t>
  </si>
  <si>
    <t>Sail No</t>
  </si>
  <si>
    <t>Insignia</t>
  </si>
  <si>
    <t xml:space="preserve">Sail Bag Colour </t>
  </si>
  <si>
    <t xml:space="preserve">Batten Pockets </t>
  </si>
  <si>
    <t>Battens</t>
  </si>
  <si>
    <t>Luff Cunningham</t>
  </si>
  <si>
    <t>Leech Flattener</t>
  </si>
  <si>
    <t xml:space="preserve">Leech Line </t>
  </si>
  <si>
    <t>Sailmaker</t>
  </si>
  <si>
    <t>Boat Type</t>
  </si>
  <si>
    <t>Customer Name</t>
  </si>
  <si>
    <t>MRP REF</t>
  </si>
  <si>
    <t>First Contact</t>
  </si>
  <si>
    <t>M14</t>
  </si>
  <si>
    <t>CROSS</t>
  </si>
  <si>
    <t>WHITE</t>
  </si>
  <si>
    <t>7mm Rope</t>
  </si>
  <si>
    <t>Green cambre stripes fitted, 2 window fitted. (one near foor on higher up), Bad "crazing" on sail cloth (All over)</t>
  </si>
  <si>
    <t>Requires new window estaminated £30.00 + vat</t>
  </si>
  <si>
    <t>36 (In Green)</t>
  </si>
  <si>
    <t>V (In Green)</t>
  </si>
  <si>
    <t>Lilac</t>
  </si>
  <si>
    <t>Yes</t>
  </si>
  <si>
    <t>No</t>
  </si>
  <si>
    <t>North Sails</t>
  </si>
  <si>
    <t>BOISEVAIN</t>
  </si>
  <si>
    <t>BOI01651</t>
  </si>
  <si>
    <t>M15</t>
  </si>
  <si>
    <t>Slides</t>
  </si>
  <si>
    <t>Old looking sail. (Requires Wash)</t>
  </si>
  <si>
    <t>K5162 (Black)</t>
  </si>
  <si>
    <t>White</t>
  </si>
  <si>
    <t>JOHNSON</t>
  </si>
  <si>
    <t>JOH08787</t>
  </si>
  <si>
    <t>M18</t>
  </si>
  <si>
    <t>BI-RADIAL</t>
  </si>
  <si>
    <t>67 (Black)</t>
  </si>
  <si>
    <t>Red / White</t>
  </si>
  <si>
    <t xml:space="preserve">Elvstrom Sails </t>
  </si>
  <si>
    <t>Hallberg Rassey 42</t>
  </si>
  <si>
    <t>PATE</t>
  </si>
  <si>
    <t>M20</t>
  </si>
  <si>
    <t>Reef eyes in foot</t>
  </si>
  <si>
    <t>GBR 8360Y (Blue)</t>
  </si>
  <si>
    <t>Oyster (Blue)</t>
  </si>
  <si>
    <t>Yellow</t>
  </si>
  <si>
    <t xml:space="preserve">Sanders Sails </t>
  </si>
  <si>
    <t>BRAZIL</t>
  </si>
  <si>
    <t>BRA08988</t>
  </si>
  <si>
    <t>M21</t>
  </si>
  <si>
    <t>Needs W/C/R, at least 1 hr for repairs, hole in foot of sail, with repairs completed this sail will be in fair condition, needs wash.</t>
  </si>
  <si>
    <t>3327Y (Orange)</t>
  </si>
  <si>
    <t>Orange</t>
  </si>
  <si>
    <t>Butler Verner</t>
  </si>
  <si>
    <t>M22</t>
  </si>
  <si>
    <t>3-4</t>
  </si>
  <si>
    <t>K1246</t>
  </si>
  <si>
    <t>M26</t>
  </si>
  <si>
    <t>4mm Rope</t>
  </si>
  <si>
    <t>Rip on leech approx 6" long near insignia</t>
  </si>
  <si>
    <t>62 (In Black)</t>
  </si>
  <si>
    <t>Blue</t>
  </si>
  <si>
    <t>WESTERLY SEAHAWK</t>
  </si>
  <si>
    <t>CARROLL</t>
  </si>
  <si>
    <t>M27</t>
  </si>
  <si>
    <t>5mm Rope</t>
  </si>
  <si>
    <t>Alloy Clew Roller, No Clew UV</t>
  </si>
  <si>
    <t>K4125T (In Blue)</t>
  </si>
  <si>
    <t>Hood Sails</t>
  </si>
  <si>
    <t>CJD</t>
  </si>
  <si>
    <t>M30</t>
  </si>
  <si>
    <t xml:space="preserve">Dutchman Lazyjack system, melden spots, batten cars on luff, some repair patches </t>
  </si>
  <si>
    <t xml:space="preserve">Rip down leech 2/3 up about 8" in length </t>
  </si>
  <si>
    <t>GBR 4009T</t>
  </si>
  <si>
    <t>Red</t>
  </si>
  <si>
    <t>Lucas Sails</t>
  </si>
  <si>
    <t>MOODY 336</t>
  </si>
  <si>
    <t>BALINT</t>
  </si>
  <si>
    <t>BAL15017</t>
  </si>
  <si>
    <t>M32</t>
  </si>
  <si>
    <t>10mm Rope</t>
  </si>
  <si>
    <t>This sail has a lens foot. Eyelets need attention - (Max 1hr's work)</t>
  </si>
  <si>
    <t>K5315 (In Blue)</t>
  </si>
  <si>
    <t>ROGERS</t>
  </si>
  <si>
    <t>ROG07946</t>
  </si>
  <si>
    <t>M38</t>
  </si>
  <si>
    <t xml:space="preserve">Needs a wash. No repairs required </t>
  </si>
  <si>
    <t>110 (Black)</t>
  </si>
  <si>
    <t>Black</t>
  </si>
  <si>
    <t>Jeckells Sails</t>
  </si>
  <si>
    <t>YOUNG</t>
  </si>
  <si>
    <t>M46</t>
  </si>
  <si>
    <t>Window. Small amount of patching- 45mins. 3 Cambre stripes. Lens foot.</t>
  </si>
  <si>
    <t>O'HEA</t>
  </si>
  <si>
    <t>OHE15121</t>
  </si>
  <si>
    <t>M50</t>
  </si>
  <si>
    <t>8mm Rope</t>
  </si>
  <si>
    <t>Slight marks, boom drop</t>
  </si>
  <si>
    <t>2888 C</t>
  </si>
  <si>
    <t>Pockets Only</t>
  </si>
  <si>
    <t>Saturn Sails</t>
  </si>
  <si>
    <t>M53</t>
  </si>
  <si>
    <t>Bad "crazy" on sail cloth (All over)</t>
  </si>
  <si>
    <t>Navy</t>
  </si>
  <si>
    <t>M54</t>
  </si>
  <si>
    <t>In need for wash. Leech Line fitted. Fully Batterned / no batterns supplied</t>
  </si>
  <si>
    <t>Dolphin Sails</t>
  </si>
  <si>
    <t>BOYLE</t>
  </si>
  <si>
    <t>BOY15030</t>
  </si>
  <si>
    <t>M57</t>
  </si>
  <si>
    <t xml:space="preserve">Has ripped across from leech in five different places </t>
  </si>
  <si>
    <t>98 79 Y</t>
  </si>
  <si>
    <t>H 38</t>
  </si>
  <si>
    <t>M61</t>
  </si>
  <si>
    <t xml:space="preserve">Some dirty marks </t>
  </si>
  <si>
    <t>1754 Y</t>
  </si>
  <si>
    <t>Pockets only</t>
  </si>
  <si>
    <t>M62</t>
  </si>
  <si>
    <t>Possible Boom Drop</t>
  </si>
  <si>
    <t>K</t>
  </si>
  <si>
    <t>X 4</t>
  </si>
  <si>
    <t>M71</t>
  </si>
  <si>
    <t xml:space="preserve">4 Patch Repairs Done + Restich. </t>
  </si>
  <si>
    <t>Wash Needed, Repair needed on second set of reefs (Reef Eyelet)</t>
  </si>
  <si>
    <t>K3710</t>
  </si>
  <si>
    <t>SINGLETON</t>
  </si>
  <si>
    <t>M72</t>
  </si>
  <si>
    <t>Leech line fitted, Dutchman System Fitted</t>
  </si>
  <si>
    <t>Wash Needed</t>
  </si>
  <si>
    <t>Star (In Black)</t>
  </si>
  <si>
    <t>CRATES</t>
  </si>
  <si>
    <t>M78</t>
  </si>
  <si>
    <t>4mm Monofil</t>
  </si>
  <si>
    <t>Roller Mainsail. Like New. Leech Line Fitted</t>
  </si>
  <si>
    <t xml:space="preserve">Crusader Sails </t>
  </si>
  <si>
    <t>M82</t>
  </si>
  <si>
    <t>Tab Sails</t>
  </si>
  <si>
    <t>ONE STOP</t>
  </si>
  <si>
    <t>M85</t>
  </si>
  <si>
    <t>Window at base of sail. Camber strip</t>
  </si>
  <si>
    <t>Green</t>
  </si>
  <si>
    <t>Mountifield</t>
  </si>
  <si>
    <t>M90</t>
  </si>
  <si>
    <t>Window Fitted, Camber Strip.</t>
  </si>
  <si>
    <t>Purple</t>
  </si>
  <si>
    <t>M93</t>
  </si>
  <si>
    <t>6mm Rope</t>
  </si>
  <si>
    <t>Roller Mainsail. Has been rolled on the out side of a mast and has some UV Damage.</t>
  </si>
  <si>
    <t>New UV Guard Required</t>
  </si>
  <si>
    <t xml:space="preserve">Green / white stripe </t>
  </si>
  <si>
    <t xml:space="preserve">Technique Voille </t>
  </si>
  <si>
    <t>BENETEAU 36 CC</t>
  </si>
  <si>
    <t>GODFREY</t>
  </si>
  <si>
    <t>GOD07974</t>
  </si>
  <si>
    <t>M96</t>
  </si>
  <si>
    <t>SS 74. One snapped batten. Slug Slide on foot.</t>
  </si>
  <si>
    <t xml:space="preserve">Repair needed on track end of foot rope. Elastic in battern pockets need replacing Ext Repair </t>
  </si>
  <si>
    <t>M102</t>
  </si>
  <si>
    <t>BOXALL</t>
  </si>
  <si>
    <t>BOX04229</t>
  </si>
  <si>
    <t>M127</t>
  </si>
  <si>
    <t>Requires Washing.</t>
  </si>
  <si>
    <t>416Y (In Black)</t>
  </si>
  <si>
    <t>Black + White</t>
  </si>
  <si>
    <t>Ratsey &amp; Lapthorn</t>
  </si>
  <si>
    <t>M129</t>
  </si>
  <si>
    <t>19mm flat slides</t>
  </si>
  <si>
    <t>Luff rope has shrunk, easing it will increase luff length. Some rust stains</t>
  </si>
  <si>
    <t>Ease luff rope. Some rings and eyelets need replacing</t>
  </si>
  <si>
    <t>H22</t>
  </si>
  <si>
    <t>Hurley Marine</t>
  </si>
  <si>
    <t>Hurley 22</t>
  </si>
  <si>
    <t>M130</t>
  </si>
  <si>
    <t>RADIAL</t>
  </si>
  <si>
    <t>Pulley type cunningham / Reef on foot (3 Pulley's) operated from luff, Rust Stains, Hand sewn rings, no leech tape fitted!!</t>
  </si>
  <si>
    <t xml:space="preserve">New Leech Tape, Check &amp; Repair, Note Rip at clew </t>
  </si>
  <si>
    <t>8 9 45</t>
  </si>
  <si>
    <t xml:space="preserve">Anderson Aerosails </t>
  </si>
  <si>
    <t>CROFT + DAVIES</t>
  </si>
  <si>
    <t>CRO15045</t>
  </si>
  <si>
    <t>M131</t>
  </si>
  <si>
    <t>NEW</t>
  </si>
  <si>
    <t xml:space="preserve">White </t>
  </si>
  <si>
    <t>Pockets</t>
  </si>
  <si>
    <t>M135</t>
  </si>
  <si>
    <t xml:space="preserve">Leech Line Fitted </t>
  </si>
  <si>
    <t xml:space="preserve">White / Red Stripe </t>
  </si>
  <si>
    <t>COLVIC COUNTESS 27 KETCH</t>
  </si>
  <si>
    <t>BULLAR</t>
  </si>
  <si>
    <t>BUL09917</t>
  </si>
  <si>
    <t>M141</t>
  </si>
  <si>
    <t>K-4300</t>
  </si>
  <si>
    <t>Sobstad Sails</t>
  </si>
  <si>
    <t>M142</t>
  </si>
  <si>
    <t xml:space="preserve">Some stitching needs repair in area at bottom of leech and at points along leech patching is needed. </t>
  </si>
  <si>
    <t>967OY</t>
  </si>
  <si>
    <t xml:space="preserve">Light Blue </t>
  </si>
  <si>
    <t xml:space="preserve">DUFOUR 31 </t>
  </si>
  <si>
    <t>MARCHANT</t>
  </si>
  <si>
    <t>M156</t>
  </si>
  <si>
    <t xml:space="preserve">Logo of company. 1 insignia patch on whole sail. Sail is dirty in few places. </t>
  </si>
  <si>
    <t>10 mins (stitch on head)</t>
  </si>
  <si>
    <t>ALLINSON</t>
  </si>
  <si>
    <t>ALL01776</t>
  </si>
  <si>
    <t>M166</t>
  </si>
  <si>
    <t>H 335</t>
  </si>
  <si>
    <t xml:space="preserve">UK Sailmakers </t>
  </si>
  <si>
    <t>BELL. J</t>
  </si>
  <si>
    <t>BEL05490</t>
  </si>
  <si>
    <t>M168</t>
  </si>
  <si>
    <t>A few patches over sail</t>
  </si>
  <si>
    <t>Email 22/11/22</t>
  </si>
  <si>
    <t>M175</t>
  </si>
  <si>
    <t>2 Small Windows (Running Parallel with foot)</t>
  </si>
  <si>
    <t>K 12 (Blue)</t>
  </si>
  <si>
    <t xml:space="preserve">Blue / White </t>
  </si>
  <si>
    <t xml:space="preserve">North Sails </t>
  </si>
  <si>
    <t>ETCHELLS</t>
  </si>
  <si>
    <t>M176</t>
  </si>
  <si>
    <t>1 Window (level with foot), Multi coloured flag on head.</t>
  </si>
  <si>
    <t>K - 12 (Blue + Red)</t>
  </si>
  <si>
    <t xml:space="preserve">Blue </t>
  </si>
  <si>
    <t>M188</t>
  </si>
  <si>
    <t>TAN (ORANGE)</t>
  </si>
  <si>
    <t>Slight Bleaching on panels due to UV.</t>
  </si>
  <si>
    <t>0 14</t>
  </si>
  <si>
    <t xml:space="preserve">Arun Sails </t>
  </si>
  <si>
    <t>FISHER 34</t>
  </si>
  <si>
    <t>M190</t>
  </si>
  <si>
    <t>LT.BLUE</t>
  </si>
  <si>
    <t>Fully Battened, Top 3 Battens, Large Roach</t>
  </si>
  <si>
    <t>M</t>
  </si>
  <si>
    <t>Top full length, Bottom 3 STD</t>
  </si>
  <si>
    <t xml:space="preserve">Dolphin Sails </t>
  </si>
  <si>
    <t>M191</t>
  </si>
  <si>
    <t>GREYISH</t>
  </si>
  <si>
    <t>Wash required</t>
  </si>
  <si>
    <t xml:space="preserve">Old White </t>
  </si>
  <si>
    <t>M197</t>
  </si>
  <si>
    <t xml:space="preserve">Patches, Light rust stains </t>
  </si>
  <si>
    <t>Check and Repair required</t>
  </si>
  <si>
    <t>3984Y</t>
  </si>
  <si>
    <t>CARTER 30</t>
  </si>
  <si>
    <t>MIDGLEY</t>
  </si>
  <si>
    <t>MID15099</t>
  </si>
  <si>
    <t>M201</t>
  </si>
  <si>
    <t>TRI-RADIAL</t>
  </si>
  <si>
    <t>CREAM</t>
  </si>
  <si>
    <t>Kevlar, Genesis</t>
  </si>
  <si>
    <t>K4446</t>
  </si>
  <si>
    <t>ROYALL</t>
  </si>
  <si>
    <t>ROY15135</t>
  </si>
  <si>
    <t>M204</t>
  </si>
  <si>
    <t>15mm Rope</t>
  </si>
  <si>
    <t>1672T</t>
  </si>
  <si>
    <t>NEWTON</t>
  </si>
  <si>
    <t>NEW15119</t>
  </si>
  <si>
    <t>M213</t>
  </si>
  <si>
    <t>Wash at foot of sail, head board missing will need to be replaced prior to sale.</t>
  </si>
  <si>
    <t>K455</t>
  </si>
  <si>
    <t>D</t>
  </si>
  <si>
    <t>DRAGON</t>
  </si>
  <si>
    <t>M231</t>
  </si>
  <si>
    <t>Numbers ripped</t>
  </si>
  <si>
    <t>M234</t>
  </si>
  <si>
    <t>Never Used. Roller Mainsail</t>
  </si>
  <si>
    <t>N + Cat Logo</t>
  </si>
  <si>
    <t>White / Orange Band</t>
  </si>
  <si>
    <t>Bamar</t>
  </si>
  <si>
    <t>NAUTICAT</t>
  </si>
  <si>
    <t>GRAY</t>
  </si>
  <si>
    <t>GRA15066</t>
  </si>
  <si>
    <t>M236</t>
  </si>
  <si>
    <t xml:space="preserve">Some patches where repaired </t>
  </si>
  <si>
    <t>K 2017</t>
  </si>
  <si>
    <t>White / Orange</t>
  </si>
  <si>
    <t>EMERY</t>
  </si>
  <si>
    <t>EME07498</t>
  </si>
  <si>
    <t>M240</t>
  </si>
  <si>
    <t>AS NEW</t>
  </si>
  <si>
    <t>Roller Mainsail</t>
  </si>
  <si>
    <t>HAWES</t>
  </si>
  <si>
    <t>HAW00394</t>
  </si>
  <si>
    <t>M247</t>
  </si>
  <si>
    <t>VERTICAL</t>
  </si>
  <si>
    <t>BROWN/TAN</t>
  </si>
  <si>
    <t>5'9" x 9'2" x 8'1" x 4,10"</t>
  </si>
  <si>
    <t>Valiant</t>
  </si>
  <si>
    <t>M250</t>
  </si>
  <si>
    <t>Numbers have been taken off sail but still show as 169.</t>
  </si>
  <si>
    <t>"M"</t>
  </si>
  <si>
    <t>M254</t>
  </si>
  <si>
    <t>MITRE / CROSS</t>
  </si>
  <si>
    <t>Sail is mitre cut in lower section. Cross cut in upper section. Sail has hand sewn rings.</t>
  </si>
  <si>
    <t>SPROUT</t>
  </si>
  <si>
    <t>M259</t>
  </si>
  <si>
    <t>7186Y</t>
  </si>
  <si>
    <t>Ulmer</t>
  </si>
  <si>
    <t>M260</t>
  </si>
  <si>
    <t>Headboard needs replacing</t>
  </si>
  <si>
    <t>K6457</t>
  </si>
  <si>
    <t>J / 24</t>
  </si>
  <si>
    <t>Team Sails</t>
  </si>
  <si>
    <t>J24</t>
  </si>
  <si>
    <t>M275</t>
  </si>
  <si>
    <t>Some Rust stains</t>
  </si>
  <si>
    <t>K J11</t>
  </si>
  <si>
    <t>SAFFEY - COOPER</t>
  </si>
  <si>
    <t>SAF07740</t>
  </si>
  <si>
    <t>M282</t>
  </si>
  <si>
    <t>Leech line fitted.</t>
  </si>
  <si>
    <t>Yellow (Red Stripe + Green Stripe)</t>
  </si>
  <si>
    <t>Beilken</t>
  </si>
  <si>
    <t>BAILEY</t>
  </si>
  <si>
    <t>BAI15016</t>
  </si>
  <si>
    <t>M285</t>
  </si>
  <si>
    <t>Yellow Stains. Numbers need replacing.</t>
  </si>
  <si>
    <t>1107 (Black stitch on)</t>
  </si>
  <si>
    <t>Sky Blue</t>
  </si>
  <si>
    <t>SCHINAS</t>
  </si>
  <si>
    <t>M288</t>
  </si>
  <si>
    <t>BULLOCK</t>
  </si>
  <si>
    <t>M291</t>
  </si>
  <si>
    <t>Leech line fitted</t>
  </si>
  <si>
    <t>Rockalls</t>
  </si>
  <si>
    <t>C + J</t>
  </si>
  <si>
    <t>M295</t>
  </si>
  <si>
    <t>Sky Blue tape on luff + foot.  1 X Jiffy reef 2x slab reef. Red/Green camber stripes fitted.</t>
  </si>
  <si>
    <t>Requires washing. (Very muddy).</t>
  </si>
  <si>
    <t>K5222 (In Red &amp; Blue)</t>
  </si>
  <si>
    <t xml:space="preserve">McWilliam Sails </t>
  </si>
  <si>
    <t>SANDES</t>
  </si>
  <si>
    <t>M298</t>
  </si>
  <si>
    <t>Repair on leech. Patches on foot.</t>
  </si>
  <si>
    <t>WARRIOR 40</t>
  </si>
  <si>
    <t>M299</t>
  </si>
  <si>
    <t xml:space="preserve">Few patches. </t>
  </si>
  <si>
    <t>3 slides missing.</t>
  </si>
  <si>
    <t>GBR 5015T</t>
  </si>
  <si>
    <t>MOODY 28</t>
  </si>
  <si>
    <t>M312</t>
  </si>
  <si>
    <t>Low aspect ratio sail. Repairs have been carried out. Leech line fitted.</t>
  </si>
  <si>
    <t>CORNER</t>
  </si>
  <si>
    <t>COR15042</t>
  </si>
  <si>
    <t>M313</t>
  </si>
  <si>
    <t>Leech line fitted, Low aspect ratio sail.</t>
  </si>
  <si>
    <t>Black + Red</t>
  </si>
  <si>
    <t>M314</t>
  </si>
  <si>
    <t xml:space="preserve"> Leech line is fitted.</t>
  </si>
  <si>
    <t>K5512</t>
  </si>
  <si>
    <t xml:space="preserve">Blue with Blue + White Stripe </t>
  </si>
  <si>
    <t>John Parker</t>
  </si>
  <si>
    <t>OSBOURNE</t>
  </si>
  <si>
    <t>OSB15122</t>
  </si>
  <si>
    <t>M315</t>
  </si>
  <si>
    <t xml:space="preserve">Leech line fitted. 2 x red bow stripes (stuck) fitted. </t>
  </si>
  <si>
    <t>Requires 2 reef rings stitched on luff, requires wash</t>
  </si>
  <si>
    <t>White with Yellow + Black Stripe</t>
  </si>
  <si>
    <t>M323</t>
  </si>
  <si>
    <t>GBR 9960</t>
  </si>
  <si>
    <t xml:space="preserve">Navy Blue + Yellow </t>
  </si>
  <si>
    <t>LINES</t>
  </si>
  <si>
    <t>LIN13419</t>
  </si>
  <si>
    <t>M325</t>
  </si>
  <si>
    <t>6mm Monofil</t>
  </si>
  <si>
    <t>Roller Mainsail. Leech line &amp; Clew block</t>
  </si>
  <si>
    <t>White / Red</t>
  </si>
  <si>
    <t>GIBSEA 33</t>
  </si>
  <si>
    <t>HARPER</t>
  </si>
  <si>
    <t>M326</t>
  </si>
  <si>
    <t xml:space="preserve">2  blue camber stripes. Spreader chafe patch fitted </t>
  </si>
  <si>
    <t>K 9537 (In Blue)</t>
  </si>
  <si>
    <t>Dark Grey</t>
  </si>
  <si>
    <t xml:space="preserve">Relling Sails </t>
  </si>
  <si>
    <t>OLDRIDGE</t>
  </si>
  <si>
    <t>OLD03360</t>
  </si>
  <si>
    <t>M327</t>
  </si>
  <si>
    <t>7mm Monofil</t>
  </si>
  <si>
    <t>Roller Mainsail. Collapsable Battens. Loose foot. Rust stains on luff area</t>
  </si>
  <si>
    <t xml:space="preserve">Red / White </t>
  </si>
  <si>
    <t>HALLBERG RASSEY 46</t>
  </si>
  <si>
    <t>RIGBY</t>
  </si>
  <si>
    <t>RIG15129</t>
  </si>
  <si>
    <t>M329</t>
  </si>
  <si>
    <t>Triple stitched seams. Fully Battened. Slides removed but eyelets in luff. 4 batten end protectors.</t>
  </si>
  <si>
    <t>20 (In Black)</t>
  </si>
  <si>
    <t>R 42</t>
  </si>
  <si>
    <t>HALLBERG RASSEY 42</t>
  </si>
  <si>
    <t>M331</t>
  </si>
  <si>
    <t>Dutchman fitted. Leech line fitted. Triple stitch seams.</t>
  </si>
  <si>
    <t>Dark Navy</t>
  </si>
  <si>
    <t>LEGEND 40.5</t>
  </si>
  <si>
    <t>PEACE</t>
  </si>
  <si>
    <t>PEA15201</t>
  </si>
  <si>
    <t>M335</t>
  </si>
  <si>
    <t>Roller Mainsail. Clew Block</t>
  </si>
  <si>
    <t>COURAGE</t>
  </si>
  <si>
    <t>M342</t>
  </si>
  <si>
    <t>Leech and foot line fitted. Full length batten pockets for rod battens.</t>
  </si>
  <si>
    <t xml:space="preserve">Needs a repair </t>
  </si>
  <si>
    <t>K4063T (In Black)</t>
  </si>
  <si>
    <t>Light Grey / Blue Base</t>
  </si>
  <si>
    <t xml:space="preserve">Gowen Sails </t>
  </si>
  <si>
    <t>RIVAL 36</t>
  </si>
  <si>
    <t>MURPHY</t>
  </si>
  <si>
    <t>MUR16792</t>
  </si>
  <si>
    <t>M343</t>
  </si>
  <si>
    <t>Pale blue luff + foot tape.</t>
  </si>
  <si>
    <t>IR 473</t>
  </si>
  <si>
    <t>SWAN 36</t>
  </si>
  <si>
    <t>HAY / ORKNEY BOATS LTD</t>
  </si>
  <si>
    <t>ORK09459</t>
  </si>
  <si>
    <t>M349</t>
  </si>
  <si>
    <t>15mm flat slides</t>
  </si>
  <si>
    <t>Blue camber stripes fitted. 2 x rectangle window parallel with foot. Red stitching. (Very good sail)</t>
  </si>
  <si>
    <t>X 15</t>
  </si>
  <si>
    <t>Grey</t>
  </si>
  <si>
    <t>X BOAT</t>
  </si>
  <si>
    <t>WILSON</t>
  </si>
  <si>
    <t>M354</t>
  </si>
  <si>
    <t xml:space="preserve">Lense foot. </t>
  </si>
  <si>
    <t xml:space="preserve">Leech rings badly corroded require replacing. </t>
  </si>
  <si>
    <t>Niiniranta Sails (Turkey)</t>
  </si>
  <si>
    <t>NEAL</t>
  </si>
  <si>
    <t>NEA14767</t>
  </si>
  <si>
    <t>M360</t>
  </si>
  <si>
    <t>EYES ONLY</t>
  </si>
  <si>
    <t xml:space="preserve"> Some repairs undertaken which are basic.</t>
  </si>
  <si>
    <t>Dirty/old/ some repairs required.</t>
  </si>
  <si>
    <t>M362</t>
  </si>
  <si>
    <t>5mm Monofil</t>
  </si>
  <si>
    <t>Sail has been converted for R. Reefing but won't work . Luff. Slides for foot required. Professional patch at batten.</t>
  </si>
  <si>
    <t>Will need eyelets + slides fitted</t>
  </si>
  <si>
    <t>MOODY 37</t>
  </si>
  <si>
    <t>M364</t>
  </si>
  <si>
    <t>2 x windows in foot. Leech line. Small patches near clew.</t>
  </si>
  <si>
    <t>X</t>
  </si>
  <si>
    <t>Hyde Sails</t>
  </si>
  <si>
    <t>M366</t>
  </si>
  <si>
    <t>K1672T</t>
  </si>
  <si>
    <t>Dark Blue</t>
  </si>
  <si>
    <t>Richardson</t>
  </si>
  <si>
    <t>SWAN 38</t>
  </si>
  <si>
    <t>NEWTON A.M</t>
  </si>
  <si>
    <t>M368</t>
  </si>
  <si>
    <t>Roller Mainsail. Clew Roller Block</t>
  </si>
  <si>
    <t>Diamond</t>
  </si>
  <si>
    <t>NUTT</t>
  </si>
  <si>
    <t>NUT07658</t>
  </si>
  <si>
    <t>M369</t>
  </si>
  <si>
    <t>2 Ply Leech. Short vertical battens. Luff Padding.  Roller Main. Behind Mast</t>
  </si>
  <si>
    <t>De Vries Sails</t>
  </si>
  <si>
    <t>M370</t>
  </si>
  <si>
    <t>4mm Wire</t>
  </si>
  <si>
    <t>GUNTER/GAFF RIGG Mainsail</t>
  </si>
  <si>
    <t>Marroon</t>
  </si>
  <si>
    <t>BLOW</t>
  </si>
  <si>
    <t>BLO12204</t>
  </si>
  <si>
    <t>M372</t>
  </si>
  <si>
    <t xml:space="preserve">Small holes on luff tape. </t>
  </si>
  <si>
    <t>SR 26</t>
  </si>
  <si>
    <t>SR26</t>
  </si>
  <si>
    <t>Banks Sails</t>
  </si>
  <si>
    <t>M381</t>
  </si>
  <si>
    <t>8mm Monofil</t>
  </si>
  <si>
    <t>Roller Mainsail, Clew Block Fitted</t>
  </si>
  <si>
    <t>YES</t>
  </si>
  <si>
    <t>DARK BLUE</t>
  </si>
  <si>
    <t>4 VERTICAL</t>
  </si>
  <si>
    <t xml:space="preserve">Richardsons Sails </t>
  </si>
  <si>
    <t>BEARDSLEY</t>
  </si>
  <si>
    <t>M382</t>
  </si>
  <si>
    <t>4\5</t>
  </si>
  <si>
    <t>Numerous repairs have been professionally carried out</t>
  </si>
  <si>
    <t>K 4566</t>
  </si>
  <si>
    <t>yellow</t>
  </si>
  <si>
    <t>yes</t>
  </si>
  <si>
    <t>MG34 RS</t>
  </si>
  <si>
    <t xml:space="preserve"> O LOUGHLIN</t>
  </si>
  <si>
    <t>OLO13452</t>
  </si>
  <si>
    <t>M389</t>
  </si>
  <si>
    <t>MYLAR</t>
  </si>
  <si>
    <t>Genesis Mylar, Fully Battened, Loose Foot</t>
  </si>
  <si>
    <t>GBR 7048N</t>
  </si>
  <si>
    <t>BRINKERS</t>
  </si>
  <si>
    <t>BRI13620</t>
  </si>
  <si>
    <t>M392</t>
  </si>
  <si>
    <t>Some numbers have been removed, minor repairs have been done</t>
  </si>
  <si>
    <t>K 2539</t>
  </si>
  <si>
    <t>M393</t>
  </si>
  <si>
    <t>A012 Slides</t>
  </si>
  <si>
    <t>2 Camber Stripes</t>
  </si>
  <si>
    <t>GBR 9421R</t>
  </si>
  <si>
    <t>Navy Blue</t>
  </si>
  <si>
    <t>Diamond Sails</t>
  </si>
  <si>
    <t>M410</t>
  </si>
  <si>
    <t>2  Camber Stripes. 2 Vision Windows</t>
  </si>
  <si>
    <t>X Boat</t>
  </si>
  <si>
    <t>SHAW</t>
  </si>
  <si>
    <t>M411</t>
  </si>
  <si>
    <t>M412</t>
  </si>
  <si>
    <t>Radial Head &amp; Clew. 2 Camber Stripes. 2 Vision Windows</t>
  </si>
  <si>
    <t>M414</t>
  </si>
  <si>
    <t>Fully Battened - BattGlide Hardware</t>
  </si>
  <si>
    <t>Minor repairs on foot required at Tack and Clew</t>
  </si>
  <si>
    <t>GBR 7485T</t>
  </si>
  <si>
    <t>Moody 41</t>
  </si>
  <si>
    <t>WS</t>
  </si>
  <si>
    <t>WST12345</t>
  </si>
  <si>
    <t>M416</t>
  </si>
  <si>
    <t>25mm flat slides</t>
  </si>
  <si>
    <t>Triple Stitched Seams, Fully Battened, Schaefer Battslide hardware.</t>
  </si>
  <si>
    <t>ISLAND PACKET</t>
  </si>
  <si>
    <t>Airforce</t>
  </si>
  <si>
    <t>OSBORNE</t>
  </si>
  <si>
    <t>M417</t>
  </si>
  <si>
    <t>Reef Blocks for Single Line Reefing, Rod Battens, Fully Battened</t>
  </si>
  <si>
    <t>K 4502T</t>
  </si>
  <si>
    <t>MOODY</t>
  </si>
  <si>
    <t>MOODY 33</t>
  </si>
  <si>
    <t>VINCENT</t>
  </si>
  <si>
    <t>VIN15004</t>
  </si>
  <si>
    <t>M419</t>
  </si>
  <si>
    <t>Quantum</t>
  </si>
  <si>
    <t>Maxi 33</t>
  </si>
  <si>
    <t>TURNER</t>
  </si>
  <si>
    <t>M422</t>
  </si>
  <si>
    <t>A014 Slides</t>
  </si>
  <si>
    <t>TN</t>
  </si>
  <si>
    <t>Pink</t>
  </si>
  <si>
    <t>Williams Lancaster</t>
  </si>
  <si>
    <t>Westerly Typhoon</t>
  </si>
  <si>
    <t>NORTHCOTT</t>
  </si>
  <si>
    <t>M427</t>
  </si>
  <si>
    <t>K 1038T</t>
  </si>
  <si>
    <t>Unknown</t>
  </si>
  <si>
    <t>BENETEAU FIRST 325</t>
  </si>
  <si>
    <t>M429</t>
  </si>
  <si>
    <t>22mm flat slides</t>
  </si>
  <si>
    <t>Fully Battened, Battslide Luff Cars</t>
  </si>
  <si>
    <t>GBR 1223T</t>
  </si>
  <si>
    <t>SEN</t>
  </si>
  <si>
    <t>JEANNEAU SUN LEGEND 40</t>
  </si>
  <si>
    <t>POWTER</t>
  </si>
  <si>
    <t>M430</t>
  </si>
  <si>
    <t>Repair needed to foot tape at the clew</t>
  </si>
  <si>
    <t>UK McWilliam</t>
  </si>
  <si>
    <t>M435</t>
  </si>
  <si>
    <t>TAN</t>
  </si>
  <si>
    <t>Luff Rope Shrink - Needs Easing</t>
  </si>
  <si>
    <t>M439</t>
  </si>
  <si>
    <t>511-605 Slides</t>
  </si>
  <si>
    <t>Loose Foot, Converted To Fully Battened, Leech Blocks</t>
  </si>
  <si>
    <t>M440</t>
  </si>
  <si>
    <t>Narrow Panels, Classic Hood Sail, Leech &amp; Foot Line</t>
  </si>
  <si>
    <t>7679Y</t>
  </si>
  <si>
    <t>M442</t>
  </si>
  <si>
    <t>GBR 7811T</t>
  </si>
  <si>
    <t>M444</t>
  </si>
  <si>
    <t>RED</t>
  </si>
  <si>
    <t>Bottom Slide on Jackline</t>
  </si>
  <si>
    <t>M447</t>
  </si>
  <si>
    <t>Tasker</t>
  </si>
  <si>
    <t>M449</t>
  </si>
  <si>
    <t>HA89 Slides</t>
  </si>
  <si>
    <t>Windows in sail (see photos), Cunningham Block, Radial Head, Foot Slides</t>
  </si>
  <si>
    <t>X169</t>
  </si>
  <si>
    <t>M450</t>
  </si>
  <si>
    <t>Hanks on Luff, Slides on Foot</t>
  </si>
  <si>
    <t>Tear in the sail (see photos)</t>
  </si>
  <si>
    <t>Black/Red</t>
  </si>
  <si>
    <t>LR Mitchell</t>
  </si>
  <si>
    <t>40" Ketch</t>
  </si>
  <si>
    <t>HORNE</t>
  </si>
  <si>
    <t>M454</t>
  </si>
  <si>
    <t>Circular Slides</t>
  </si>
  <si>
    <t>Loose Foot, Fully battened, Leech &amp; Foot Line</t>
  </si>
  <si>
    <t>Some temporary repairs need repairing properly</t>
  </si>
  <si>
    <t>Westerly Ocean 43</t>
  </si>
  <si>
    <t>CALLAGHAN</t>
  </si>
  <si>
    <t>M460</t>
  </si>
  <si>
    <t>Fully Battened - Battens, batten hardware &amp; Slides have been removed</t>
  </si>
  <si>
    <t>Rolly Tasker</t>
  </si>
  <si>
    <t>M462</t>
  </si>
  <si>
    <t>A114 Slides</t>
  </si>
  <si>
    <t>Suggest a wash, needs new battens</t>
  </si>
  <si>
    <t>GBR2067L</t>
  </si>
  <si>
    <t>Najad 400</t>
  </si>
  <si>
    <t>M465</t>
  </si>
  <si>
    <t>Heavy Duty Fully Battened</t>
  </si>
  <si>
    <t>Suggest a wash, some minor stains, suggest a check as some minor repairs</t>
  </si>
  <si>
    <t>227OC</t>
  </si>
  <si>
    <t>Sweden Yacht 45</t>
  </si>
  <si>
    <t>LEEDHAM</t>
  </si>
  <si>
    <t>LEE17010</t>
  </si>
  <si>
    <t>M466</t>
  </si>
  <si>
    <t>Fully Battenened; heavy duty, some repairs</t>
  </si>
  <si>
    <t>Patch on luff required</t>
  </si>
  <si>
    <t>Lagoon 420</t>
  </si>
  <si>
    <t>POPE</t>
  </si>
  <si>
    <t>M470</t>
  </si>
  <si>
    <t>Fully Battened, Loose Foot, Leech &amp; Foot Line</t>
  </si>
  <si>
    <t>GBR 804</t>
  </si>
  <si>
    <t>Bavaria 34 Match</t>
  </si>
  <si>
    <t>FREEMAN</t>
  </si>
  <si>
    <t>M471</t>
  </si>
  <si>
    <t>BI RADIAL</t>
  </si>
  <si>
    <t>Mylar, Large Roach, 2 vision windows, Foot Line</t>
  </si>
  <si>
    <t>Some minor delamination</t>
  </si>
  <si>
    <t>GBR 3215</t>
  </si>
  <si>
    <t>SB20</t>
  </si>
  <si>
    <t>RNSA (farrington)</t>
  </si>
  <si>
    <t>M472</t>
  </si>
  <si>
    <t>2 Vision Windows</t>
  </si>
  <si>
    <t>Musto &amp; Hyde</t>
  </si>
  <si>
    <t>M481</t>
  </si>
  <si>
    <t>Roller Mainsail. Some UV fading on Leech</t>
  </si>
  <si>
    <t>Jeanneau</t>
  </si>
  <si>
    <t>Quantum Sails</t>
  </si>
  <si>
    <t>Jeanneau Sun Odyssey 39DS</t>
  </si>
  <si>
    <t>OLNEY</t>
  </si>
  <si>
    <t>OLN18160</t>
  </si>
  <si>
    <t>M489</t>
  </si>
  <si>
    <t>12mm Rope</t>
  </si>
  <si>
    <t>Some Rust Stains</t>
  </si>
  <si>
    <t>Headboard needs new rivets</t>
  </si>
  <si>
    <t>K3364</t>
  </si>
  <si>
    <t>Contessa 32</t>
  </si>
  <si>
    <t>CLOVER</t>
  </si>
  <si>
    <t>M492</t>
  </si>
  <si>
    <t>Tear on the Leech</t>
  </si>
  <si>
    <t>Moody 47</t>
  </si>
  <si>
    <t>ROSS</t>
  </si>
  <si>
    <t>M493</t>
  </si>
  <si>
    <t>GBR 4465T</t>
  </si>
  <si>
    <t>Moody</t>
  </si>
  <si>
    <t>Moody Eclipse 33</t>
  </si>
  <si>
    <t>HARGROVES</t>
  </si>
  <si>
    <t>M494</t>
  </si>
  <si>
    <t>K 8232</t>
  </si>
  <si>
    <t>Q Sails</t>
  </si>
  <si>
    <t>Southerly 115</t>
  </si>
  <si>
    <t>ALBERT</t>
  </si>
  <si>
    <t>M495</t>
  </si>
  <si>
    <t>Camber Line x 1, Loose Foot with foot line</t>
  </si>
  <si>
    <t>Jeanneau Sun Odyssey 36i</t>
  </si>
  <si>
    <t>STARKIE</t>
  </si>
  <si>
    <t>M496</t>
  </si>
  <si>
    <t>Fully Battened Main. 10mm dia battens,</t>
  </si>
  <si>
    <t>luff cars missing, no slides fitted</t>
  </si>
  <si>
    <t>GBR6619R</t>
  </si>
  <si>
    <t>Halsey Sails</t>
  </si>
  <si>
    <t>Grand Soleil 46</t>
  </si>
  <si>
    <t>DAV12345</t>
  </si>
  <si>
    <t>GENOAS</t>
  </si>
  <si>
    <t>LP (Lowest Perpendicular)</t>
  </si>
  <si>
    <t xml:space="preserve"> Sail Area </t>
  </si>
  <si>
    <t>Cut of                                                                                                                                         Sail</t>
  </si>
  <si>
    <t>Cloth Weight (US      ozs)</t>
  </si>
  <si>
    <t>UV guard (side)</t>
  </si>
  <si>
    <t>Price   (£)</t>
  </si>
  <si>
    <t>Sail Bag Colour</t>
  </si>
  <si>
    <t>Batten Pkts</t>
  </si>
  <si>
    <t xml:space="preserve">Battens </t>
  </si>
  <si>
    <t>Leech Line`</t>
  </si>
  <si>
    <t>G3</t>
  </si>
  <si>
    <t>MITRE</t>
  </si>
  <si>
    <t>HANKS</t>
  </si>
  <si>
    <t xml:space="preserve"> Rust Stained </t>
  </si>
  <si>
    <t>Jeckells</t>
  </si>
  <si>
    <t>BARNES. A</t>
  </si>
  <si>
    <t>BAR15019</t>
  </si>
  <si>
    <t>G5</t>
  </si>
  <si>
    <t>Some Repairs Required</t>
  </si>
  <si>
    <t>2993 (Black)</t>
  </si>
  <si>
    <t>Gaastra</t>
  </si>
  <si>
    <t>G15</t>
  </si>
  <si>
    <t>WHITE/CREAM</t>
  </si>
  <si>
    <t>4mm monofil</t>
  </si>
  <si>
    <t>Mylar cloth. 12' Tear at foot</t>
  </si>
  <si>
    <t>Technique</t>
  </si>
  <si>
    <t>SAFFERY - COOPER</t>
  </si>
  <si>
    <t>G20</t>
  </si>
  <si>
    <t>Wash, Check and Repair required</t>
  </si>
  <si>
    <t>White / Blue Stripes</t>
  </si>
  <si>
    <t>David Lidstone</t>
  </si>
  <si>
    <t>PURSLOW</t>
  </si>
  <si>
    <t>PUR06541</t>
  </si>
  <si>
    <t>G23</t>
  </si>
  <si>
    <t>Rust stains lower luff to centre of sail</t>
  </si>
  <si>
    <t>GBR 5013T (Black)</t>
  </si>
  <si>
    <t xml:space="preserve">B &amp; H Sails </t>
  </si>
  <si>
    <t>HALBERG RASSEY 34</t>
  </si>
  <si>
    <t>MOLLOY</t>
  </si>
  <si>
    <t>MOL04911</t>
  </si>
  <si>
    <t>G25</t>
  </si>
  <si>
    <t>Turquoise</t>
  </si>
  <si>
    <t>Crusader Sails</t>
  </si>
  <si>
    <t>MEECH</t>
  </si>
  <si>
    <t>G30</t>
  </si>
  <si>
    <t>CROSS/MITRE</t>
  </si>
  <si>
    <t>Repair to head &amp; halfway down leech. Slight rust stains @ head near leech</t>
  </si>
  <si>
    <t>372 (Black)</t>
  </si>
  <si>
    <t xml:space="preserve">Banks Sails </t>
  </si>
  <si>
    <t>RODGERS</t>
  </si>
  <si>
    <t>ROD15130</t>
  </si>
  <si>
    <t>G38</t>
  </si>
  <si>
    <t>6mm rope</t>
  </si>
  <si>
    <t xml:space="preserve">Camber Stripes. Large Q on sail 36" high in blue. Slight rust stains near clew </t>
  </si>
  <si>
    <t>Leechline missing. Leech tape ripped</t>
  </si>
  <si>
    <t>GBR 4917T</t>
  </si>
  <si>
    <t>Q</t>
  </si>
  <si>
    <t>SUNSAIL</t>
  </si>
  <si>
    <t>SUN05545</t>
  </si>
  <si>
    <t>G40</t>
  </si>
  <si>
    <t>5mm rope</t>
  </si>
  <si>
    <t xml:space="preserve">Strips missing. Rust near track. Leech line ripped out. </t>
  </si>
  <si>
    <t>Repairs required</t>
  </si>
  <si>
    <t>GBR 4901T</t>
  </si>
  <si>
    <t>A</t>
  </si>
  <si>
    <t>G41</t>
  </si>
  <si>
    <t>WHITE (s)</t>
  </si>
  <si>
    <t>Hand stitched leech &amp; foot tape. Around clew area (Neatly Done)</t>
  </si>
  <si>
    <t>White / Brown Base</t>
  </si>
  <si>
    <t>BEER</t>
  </si>
  <si>
    <t>BEE15025</t>
  </si>
  <si>
    <t>G50</t>
  </si>
  <si>
    <t>CROSS CUT</t>
  </si>
  <si>
    <t>7mm rope</t>
  </si>
  <si>
    <t xml:space="preserve">Leech line on foot </t>
  </si>
  <si>
    <t>Will need attention at head</t>
  </si>
  <si>
    <t>FEELING 850 CLUB</t>
  </si>
  <si>
    <t>G54</t>
  </si>
  <si>
    <t>4-5</t>
  </si>
  <si>
    <t>6mm monofil</t>
  </si>
  <si>
    <t>WEST</t>
  </si>
  <si>
    <t>WES10924</t>
  </si>
  <si>
    <t>G61</t>
  </si>
  <si>
    <t>5mm monofil</t>
  </si>
  <si>
    <t xml:space="preserve">Camber Stripes. Tell Tail windows. Kevlar leech / Mylar front </t>
  </si>
  <si>
    <t xml:space="preserve">Spreader has a large tear. Needs repairs </t>
  </si>
  <si>
    <t>2888C</t>
  </si>
  <si>
    <t>ROSE</t>
  </si>
  <si>
    <t>G62</t>
  </si>
  <si>
    <t>KEVLAR</t>
  </si>
  <si>
    <t>3mm Gemini</t>
  </si>
  <si>
    <t>Repairs to leech.</t>
  </si>
  <si>
    <t>K9933</t>
  </si>
  <si>
    <t>WL Sails</t>
  </si>
  <si>
    <t>ROS15133</t>
  </si>
  <si>
    <t>G71</t>
  </si>
  <si>
    <t>Some repairs on leech.</t>
  </si>
  <si>
    <t>Stitching on seams</t>
  </si>
  <si>
    <t>932C</t>
  </si>
  <si>
    <t xml:space="preserve">Westaway Sails </t>
  </si>
  <si>
    <t>G80</t>
  </si>
  <si>
    <t>Some patches</t>
  </si>
  <si>
    <t>K.6535</t>
  </si>
  <si>
    <t>MILLER</t>
  </si>
  <si>
    <t>MIL15101</t>
  </si>
  <si>
    <t>G82</t>
  </si>
  <si>
    <t>GREEN MYLAR</t>
  </si>
  <si>
    <t>K 9700</t>
  </si>
  <si>
    <t>Sobstad</t>
  </si>
  <si>
    <t>STARLIGHT 39</t>
  </si>
  <si>
    <t>MULCAHY</t>
  </si>
  <si>
    <t>MUL15117</t>
  </si>
  <si>
    <t>G91</t>
  </si>
  <si>
    <t>RADIAL CUT</t>
  </si>
  <si>
    <t>Mylar. Well used. Some patches</t>
  </si>
  <si>
    <t>POTTER</t>
  </si>
  <si>
    <t>POT04548</t>
  </si>
  <si>
    <t>G96</t>
  </si>
  <si>
    <t>Slight Staining</t>
  </si>
  <si>
    <t>AE 117</t>
  </si>
  <si>
    <t>WESTERLY FULMAR</t>
  </si>
  <si>
    <t>G99</t>
  </si>
  <si>
    <t>2 sets of Red / Blue cambre stripes</t>
  </si>
  <si>
    <t>G116</t>
  </si>
  <si>
    <t>Has a used sailcover in this bag.</t>
  </si>
  <si>
    <t xml:space="preserve">Needs check + repair as some stitching on leech is worn &amp; on seams. </t>
  </si>
  <si>
    <t>7137Y</t>
  </si>
  <si>
    <t>Neil Pryde</t>
  </si>
  <si>
    <t>SWAIN</t>
  </si>
  <si>
    <t>SWA15147</t>
  </si>
  <si>
    <t>DARK BLUE (s)</t>
  </si>
  <si>
    <t>G144</t>
  </si>
  <si>
    <t>Has had some small patches to the sail.</t>
  </si>
  <si>
    <t>BROAD</t>
  </si>
  <si>
    <t>G146</t>
  </si>
  <si>
    <t>Slight rust stains. Red stitching on seams.</t>
  </si>
  <si>
    <t>12 new hanks required. Luff wire not tensioning properly. Sailbag in poor condition</t>
  </si>
  <si>
    <t>G148</t>
  </si>
  <si>
    <t>Very dirty leech area</t>
  </si>
  <si>
    <t>G156</t>
  </si>
  <si>
    <t xml:space="preserve">Mylar Sail. Black cambre stripes fitted. Leech line &amp; foot line fitted. </t>
  </si>
  <si>
    <t>Repair Tubular bag</t>
  </si>
  <si>
    <t>1100 (Black)</t>
  </si>
  <si>
    <t>Horizon</t>
  </si>
  <si>
    <t>G165</t>
  </si>
  <si>
    <t>Some slight rust marks</t>
  </si>
  <si>
    <t>K5398</t>
  </si>
  <si>
    <t>John McKillop</t>
  </si>
  <si>
    <t>G182</t>
  </si>
  <si>
    <t xml:space="preserve">Rust marks over sail. Some mildew. </t>
  </si>
  <si>
    <t xml:space="preserve">                                         Leech blown out. Foot also has issues from being rolled up. U.V Light.</t>
  </si>
  <si>
    <t>G183</t>
  </si>
  <si>
    <t>Miller &amp; Whitworth</t>
  </si>
  <si>
    <t>RIDDIOUGH</t>
  </si>
  <si>
    <t>RID15128</t>
  </si>
  <si>
    <t>G185</t>
  </si>
  <si>
    <t>Spreader chafe wear on leech. Hanks corroded. Tack pulpit chafe / wear</t>
  </si>
  <si>
    <t xml:space="preserve">Tack repair required </t>
  </si>
  <si>
    <t>NIC 32</t>
  </si>
  <si>
    <t>HEWITT</t>
  </si>
  <si>
    <t>HEW15076</t>
  </si>
  <si>
    <t>G186</t>
  </si>
  <si>
    <t>Mylar Sail. Tack Hook.</t>
  </si>
  <si>
    <t>K - 4300</t>
  </si>
  <si>
    <t>G187</t>
  </si>
  <si>
    <t>Mylar Sail</t>
  </si>
  <si>
    <t xml:space="preserve">Repairs required to leech </t>
  </si>
  <si>
    <t>G188</t>
  </si>
  <si>
    <t>Kevlar Sail</t>
  </si>
  <si>
    <t xml:space="preserve">Repairs required to foot </t>
  </si>
  <si>
    <t>G189</t>
  </si>
  <si>
    <t xml:space="preserve">Repairs required </t>
  </si>
  <si>
    <t>G190</t>
  </si>
  <si>
    <t>Light Blue</t>
  </si>
  <si>
    <t>G191</t>
  </si>
  <si>
    <t xml:space="preserve">Some repairs required </t>
  </si>
  <si>
    <t>G192</t>
  </si>
  <si>
    <t>GOLD</t>
  </si>
  <si>
    <t>G198</t>
  </si>
  <si>
    <t>UV fading on leech and foot</t>
  </si>
  <si>
    <t>Holes need attention</t>
  </si>
  <si>
    <t>G199</t>
  </si>
  <si>
    <t>G201</t>
  </si>
  <si>
    <t>Red stitched seams. Requires washing.</t>
  </si>
  <si>
    <t>11 hanks need replacing. Wash required.</t>
  </si>
  <si>
    <t>G204</t>
  </si>
  <si>
    <t>White / Green Top</t>
  </si>
  <si>
    <t>Rockall Sails</t>
  </si>
  <si>
    <t>G206</t>
  </si>
  <si>
    <t>Small window on luff</t>
  </si>
  <si>
    <t>K6254</t>
  </si>
  <si>
    <t>Red Green stripe</t>
  </si>
  <si>
    <t>McWilliams</t>
  </si>
  <si>
    <t>G213</t>
  </si>
  <si>
    <t xml:space="preserve">Eyelets needs replacing </t>
  </si>
  <si>
    <t>Nicholson Hughes</t>
  </si>
  <si>
    <t>HILL</t>
  </si>
  <si>
    <t>G216</t>
  </si>
  <si>
    <t>Sail no must be removed (stitched on)</t>
  </si>
  <si>
    <t>K2307 (Black)</t>
  </si>
  <si>
    <t>Gowan Sails</t>
  </si>
  <si>
    <t>RUSTLER 31</t>
  </si>
  <si>
    <t>CHETWYND - STAPYLTON</t>
  </si>
  <si>
    <t>G227</t>
  </si>
  <si>
    <t xml:space="preserve">Some stitching repairs required </t>
  </si>
  <si>
    <t>G228</t>
  </si>
  <si>
    <t xml:space="preserve">Slight rust stains in foot area </t>
  </si>
  <si>
    <t>Cranfield</t>
  </si>
  <si>
    <t>GIBBS</t>
  </si>
  <si>
    <t>GIB08322</t>
  </si>
  <si>
    <t>G261</t>
  </si>
  <si>
    <t>Slight oil staining</t>
  </si>
  <si>
    <t>Small patch above clew required</t>
  </si>
  <si>
    <t>K7286</t>
  </si>
  <si>
    <t>WIDDOP</t>
  </si>
  <si>
    <t>G262</t>
  </si>
  <si>
    <t>8mm rope</t>
  </si>
  <si>
    <t>Been converted from a mainsail. Batten pockets visible</t>
  </si>
  <si>
    <t>New UV Guard required</t>
  </si>
  <si>
    <t>G263</t>
  </si>
  <si>
    <t>Luff Padding. Delamination under U.V Guard</t>
  </si>
  <si>
    <t>New U.V Guard required.</t>
  </si>
  <si>
    <t>G264</t>
  </si>
  <si>
    <t>4mm rope</t>
  </si>
  <si>
    <t>Sanders Sails</t>
  </si>
  <si>
    <t>G293</t>
  </si>
  <si>
    <t xml:space="preserve">Leech line fitted. </t>
  </si>
  <si>
    <t>Hanks need cleaning.</t>
  </si>
  <si>
    <t>Burgundy</t>
  </si>
  <si>
    <t>LOVE</t>
  </si>
  <si>
    <t>LOV15091</t>
  </si>
  <si>
    <t>G301</t>
  </si>
  <si>
    <t>Several major repairs already carried out. Including 1 new panel.</t>
  </si>
  <si>
    <t>Orange With white stripes</t>
  </si>
  <si>
    <t>Segelwerkstade</t>
  </si>
  <si>
    <t>Email 23/11/22</t>
  </si>
  <si>
    <t>G302</t>
  </si>
  <si>
    <t>Foot line fitted. Leech line fitted.</t>
  </si>
  <si>
    <t>G303</t>
  </si>
  <si>
    <t>Small sail made bigger by lengthing the luff tape. i.e head strop</t>
  </si>
  <si>
    <t>Blue (Navy)</t>
  </si>
  <si>
    <t>Diamond Sailmakers</t>
  </si>
  <si>
    <t>G316</t>
  </si>
  <si>
    <t xml:space="preserve">Sky Blue tape fitted on luff. Red/Green cambre stripes fitted. Leech &amp; foot line fitted. </t>
  </si>
  <si>
    <t>G325</t>
  </si>
  <si>
    <t>Tell tale window. Repairs have been carried out. Leech line fitted.</t>
  </si>
  <si>
    <t>Blue with Green + White stripe</t>
  </si>
  <si>
    <t>G326</t>
  </si>
  <si>
    <t>Tell tale window. Leech line fitted.</t>
  </si>
  <si>
    <t>Blue with Red stripe</t>
  </si>
  <si>
    <t>G327</t>
  </si>
  <si>
    <t xml:space="preserve">Leech line is fitted. 2 x Camber stripes. </t>
  </si>
  <si>
    <t>Wash required. Slight repair need to leech line pocket</t>
  </si>
  <si>
    <t>G339</t>
  </si>
  <si>
    <t>Tell tale window. Rust stain on lower 1/3 of sail. 2 x camber stripes.Leech line fitted.</t>
  </si>
  <si>
    <t>711 (In Blue)</t>
  </si>
  <si>
    <t>JKA Sailmakers</t>
  </si>
  <si>
    <t>CONTESSA 32</t>
  </si>
  <si>
    <t>YOU03541</t>
  </si>
  <si>
    <t>G348</t>
  </si>
  <si>
    <t>Two round windows. Black camber stripe. Leech &amp; foot line fitted.</t>
  </si>
  <si>
    <t>K - 5320 (Black)</t>
  </si>
  <si>
    <t>SHE DELTA 94</t>
  </si>
  <si>
    <t>EGGINGTON</t>
  </si>
  <si>
    <t>G359</t>
  </si>
  <si>
    <t>9mm monofil</t>
  </si>
  <si>
    <t>BLUE (p)</t>
  </si>
  <si>
    <t>Pale blue/Mid Blue UV Guard in need of replacement.Repairs required restitch leach. Wash required</t>
  </si>
  <si>
    <t>JORDEN</t>
  </si>
  <si>
    <t>G365</t>
  </si>
  <si>
    <t>Twin triple stitched seams. Leach + foot line fitted. Very big heavy duty sail! Nice Sail!</t>
  </si>
  <si>
    <t>GBR 3138</t>
  </si>
  <si>
    <t>White / Black Stripe</t>
  </si>
  <si>
    <t>BEAGLE</t>
  </si>
  <si>
    <t>BEA17179</t>
  </si>
  <si>
    <t>G369</t>
  </si>
  <si>
    <t>4mm wire</t>
  </si>
  <si>
    <t>G370</t>
  </si>
  <si>
    <t>White with red band</t>
  </si>
  <si>
    <t>LOXLEY</t>
  </si>
  <si>
    <t>G375</t>
  </si>
  <si>
    <t>Mylar / Kevlar mix</t>
  </si>
  <si>
    <t>F-640</t>
  </si>
  <si>
    <t>Multivoiles</t>
  </si>
  <si>
    <t>G382</t>
  </si>
  <si>
    <t>Some slight stains (Rust). Chafe in spreader area. Sail bag rolled up in sail as too small!</t>
  </si>
  <si>
    <t>K2990</t>
  </si>
  <si>
    <t>G383</t>
  </si>
  <si>
    <t>Very stained looks to be washed and will probably be very good. Spreader chafe patch. Small rust marks.</t>
  </si>
  <si>
    <t>FOSTER</t>
  </si>
  <si>
    <t>G384</t>
  </si>
  <si>
    <t>Sail good. Stains all up luff of sail. Window in foot. Tell tail window / camber stripes</t>
  </si>
  <si>
    <t>TIM HILL</t>
  </si>
  <si>
    <t>G387</t>
  </si>
  <si>
    <t>WH/BK STRANDS</t>
  </si>
  <si>
    <t>Camber stripe</t>
  </si>
  <si>
    <t>Sail damaged around spreader area needs reparing worth while sail with repairs. Spreader chafe area. Fit UV Guard to protect leech + foot. Small holes near clew.</t>
  </si>
  <si>
    <t>Saturn</t>
  </si>
  <si>
    <t>G389</t>
  </si>
  <si>
    <t>U.V Guard needs replacing. Wash required.</t>
  </si>
  <si>
    <t>G395</t>
  </si>
  <si>
    <t>3mm monofil</t>
  </si>
  <si>
    <t>C+R Required on leech stitching under leechline (stitching)</t>
  </si>
  <si>
    <t>G398</t>
  </si>
  <si>
    <t>Dirty White</t>
  </si>
  <si>
    <t>Musto</t>
  </si>
  <si>
    <t>G399</t>
  </si>
  <si>
    <t>Sail going grey with age.  Some patches.</t>
  </si>
  <si>
    <t>Luff rope very shrunk needs a new rope.</t>
  </si>
  <si>
    <t>Gowen Sails</t>
  </si>
  <si>
    <t>HUMBERSTONE</t>
  </si>
  <si>
    <t>G402</t>
  </si>
  <si>
    <t>Some small rust marks</t>
  </si>
  <si>
    <t>Mid Blue</t>
  </si>
  <si>
    <t>G407</t>
  </si>
  <si>
    <t>Leech of sail just inside leechtape vertical tear sail rotton!! Requires leech to be cut off and new leech tape + leech line.</t>
  </si>
  <si>
    <t>Elvstrom Sails</t>
  </si>
  <si>
    <t>ABRAM</t>
  </si>
  <si>
    <t>ABR05040</t>
  </si>
  <si>
    <t>G414</t>
  </si>
  <si>
    <t>RED (s)</t>
  </si>
  <si>
    <t>Leech IS longer than Luff. Low Clew!</t>
  </si>
  <si>
    <t>Seahorse</t>
  </si>
  <si>
    <t>WESTERLY PENTLAND</t>
  </si>
  <si>
    <t>BLACKMAN</t>
  </si>
  <si>
    <t>G416</t>
  </si>
  <si>
    <t>High Aspect Set Flying Gennaker with Snuffer</t>
  </si>
  <si>
    <t>40 ft catamaran</t>
  </si>
  <si>
    <t>MERCER</t>
  </si>
  <si>
    <t>G432</t>
  </si>
  <si>
    <t>NAVY BLUE (s)</t>
  </si>
  <si>
    <t>Triple Stitched Seams, Luff Padding</t>
  </si>
  <si>
    <t>Moody 44</t>
  </si>
  <si>
    <t>G436</t>
  </si>
  <si>
    <t>NAVY BLUE (p)</t>
  </si>
  <si>
    <t>Brown</t>
  </si>
  <si>
    <t>Island Packet 420</t>
  </si>
  <si>
    <t>HARRISON</t>
  </si>
  <si>
    <t>G445</t>
  </si>
  <si>
    <t>UV guard removed, Foam luff</t>
  </si>
  <si>
    <t>New UV guard and wash required</t>
  </si>
  <si>
    <t>Crusader</t>
  </si>
  <si>
    <t>MCBRIDE</t>
  </si>
  <si>
    <t>G450</t>
  </si>
  <si>
    <t>Kevlar Laminate</t>
  </si>
  <si>
    <t>Some delamination on Clew</t>
  </si>
  <si>
    <t>Kemp Sails</t>
  </si>
  <si>
    <t>Beneteau First 285</t>
  </si>
  <si>
    <t>BOND</t>
  </si>
  <si>
    <t>G457</t>
  </si>
  <si>
    <t>Foam Luff, Camber Stripes, Leech and Foot line</t>
  </si>
  <si>
    <t>Grey/Red</t>
  </si>
  <si>
    <t>Bavaria 32 Cruiser</t>
  </si>
  <si>
    <t>CULLEY</t>
  </si>
  <si>
    <t>CUL09799</t>
  </si>
  <si>
    <t>G460</t>
  </si>
  <si>
    <t>Deck Bag Included, Leech and Foot Line, Mylar Sail</t>
  </si>
  <si>
    <t>Elan 33</t>
  </si>
  <si>
    <t>GIB15005</t>
  </si>
  <si>
    <t>G467</t>
  </si>
  <si>
    <t>WHITE (p)</t>
  </si>
  <si>
    <t>Arun Sails</t>
  </si>
  <si>
    <t>BLUE (s)</t>
  </si>
  <si>
    <t>Technique Voiles</t>
  </si>
  <si>
    <t>G473</t>
  </si>
  <si>
    <t>GREEN (p)</t>
  </si>
  <si>
    <t>Acrylic UV guard, Leech and Foot Line, Foam Luff</t>
  </si>
  <si>
    <t>Some repairs required on UV guard</t>
  </si>
  <si>
    <t>TRI RADIAL</t>
  </si>
  <si>
    <t>G476</t>
  </si>
  <si>
    <t>High Cut Clew</t>
  </si>
  <si>
    <t>MGC27</t>
  </si>
  <si>
    <t>WILKINSON</t>
  </si>
  <si>
    <t>G477</t>
  </si>
  <si>
    <t>Foam Luff</t>
  </si>
  <si>
    <t>New UV Guard Required, New Leech Line Required, Suggest a Wash</t>
  </si>
  <si>
    <t>G482</t>
  </si>
  <si>
    <t>SILVER (s)</t>
  </si>
  <si>
    <t>Leech and Footline, Foam Luff, Two Camber Stripes</t>
  </si>
  <si>
    <t>Head Tack Clew Rings need replacing</t>
  </si>
  <si>
    <t>Red &amp; Grey</t>
  </si>
  <si>
    <t>G486</t>
  </si>
  <si>
    <t>Wire</t>
  </si>
  <si>
    <t>Few tears in sail, comes with roller system, severely rust stained</t>
  </si>
  <si>
    <t>Suggest a wash, needs several holes covered - possible mouse damage</t>
  </si>
  <si>
    <t>Johnson Sails</t>
  </si>
  <si>
    <t>40' KETCH</t>
  </si>
  <si>
    <t>G487</t>
  </si>
  <si>
    <t>10mm rope</t>
  </si>
  <si>
    <t>Triple stitched seams, some staining, caew ring corroded</t>
  </si>
  <si>
    <t>Peter Green</t>
  </si>
  <si>
    <t>G488</t>
  </si>
  <si>
    <t>3mm wire</t>
  </si>
  <si>
    <t>Rust stained</t>
  </si>
  <si>
    <t>Trump Sails</t>
  </si>
  <si>
    <t>G499</t>
  </si>
  <si>
    <t>Replacement acrylic UV guard sewn on top of old UV guard</t>
  </si>
  <si>
    <t>Little bit of chafing at head and clew</t>
  </si>
  <si>
    <t>De Vries</t>
  </si>
  <si>
    <t>G501</t>
  </si>
  <si>
    <t>New UV guard required. Wash required</t>
  </si>
  <si>
    <t>UK Sailmakers</t>
  </si>
  <si>
    <t>G506</t>
  </si>
  <si>
    <t>BOTTLE GREEN (p)</t>
  </si>
  <si>
    <t>2 more seasons left in the UV guard</t>
  </si>
  <si>
    <t xml:space="preserve">rope on foot + leech could with being extended, 2 tears on the luff rope need patches </t>
  </si>
  <si>
    <t>Beneteau Oceanis 36</t>
  </si>
  <si>
    <t>GLEN</t>
  </si>
  <si>
    <t>G509</t>
  </si>
  <si>
    <t>Foam Luff, 2 Camber Stripes</t>
  </si>
  <si>
    <t>Finnsailer 34</t>
  </si>
  <si>
    <t>PARTRIDGE</t>
  </si>
  <si>
    <t>G510</t>
  </si>
  <si>
    <t>New UV guard required; Wash, Check and Repair required</t>
  </si>
  <si>
    <t>Mirage 29</t>
  </si>
  <si>
    <t>WARD</t>
  </si>
  <si>
    <t>G516</t>
  </si>
  <si>
    <t>Suggest a Wash, New UV Guard required</t>
  </si>
  <si>
    <t>HALMATIC 30</t>
  </si>
  <si>
    <t>G517</t>
  </si>
  <si>
    <t>UV Guard, Leech &amp; Foot tapes need replacing</t>
  </si>
  <si>
    <t>Red &amp; White</t>
  </si>
  <si>
    <t>Dufour 385</t>
  </si>
  <si>
    <t>MYLES</t>
  </si>
  <si>
    <t>G518</t>
  </si>
  <si>
    <t>Suggest a wash</t>
  </si>
  <si>
    <t xml:space="preserve">Red </t>
  </si>
  <si>
    <t>Westerly Berwick</t>
  </si>
  <si>
    <t>WINTER</t>
  </si>
  <si>
    <t>G519</t>
  </si>
  <si>
    <t>Suggest a wash, check and repair</t>
  </si>
  <si>
    <t>G526</t>
  </si>
  <si>
    <t>Leech and Foot line, 1 Camber Stripe</t>
  </si>
  <si>
    <t>New UV Guard required, Suggest a wash</t>
  </si>
  <si>
    <t>Jeanneau Sun Odyssey 45DS</t>
  </si>
  <si>
    <t>CASEY</t>
  </si>
  <si>
    <t>G528</t>
  </si>
  <si>
    <t>Bavaria</t>
  </si>
  <si>
    <t>HINETT</t>
  </si>
  <si>
    <t>G530</t>
  </si>
  <si>
    <t>No 1 Genoa, leech &amp; foot line</t>
  </si>
  <si>
    <t>COOMBS</t>
  </si>
  <si>
    <t>COO19003</t>
  </si>
  <si>
    <t>G533</t>
  </si>
  <si>
    <t>Leech needs repairing, UV Guard need replacing</t>
  </si>
  <si>
    <t>Bavaria 36</t>
  </si>
  <si>
    <t>QUENNELL</t>
  </si>
  <si>
    <t>QUE17654</t>
  </si>
  <si>
    <t>G541</t>
  </si>
  <si>
    <t>n/a</t>
  </si>
  <si>
    <t>BLUE &amp; WHITE</t>
  </si>
  <si>
    <t>Mizzen Staysail</t>
  </si>
  <si>
    <t>VENN</t>
  </si>
  <si>
    <t>G545</t>
  </si>
  <si>
    <t>Yankee. Acrylic Canvas UV Guard. Leech &amp; Foot lines.</t>
  </si>
  <si>
    <t>G547</t>
  </si>
  <si>
    <t>Stag 28</t>
  </si>
  <si>
    <t>SPARROW</t>
  </si>
  <si>
    <t>G548</t>
  </si>
  <si>
    <t>Stained double sided tape. Camber stripe, Foam luff</t>
  </si>
  <si>
    <t>G550</t>
  </si>
  <si>
    <t>Some repairs on UV Guard &amp; near Clew. Leech and Foot line</t>
  </si>
  <si>
    <t>G551</t>
  </si>
  <si>
    <t>Some repairs to leech, very 'tea' stained</t>
  </si>
  <si>
    <t>Wash and Check suggested</t>
  </si>
  <si>
    <t>DAVIES</t>
  </si>
  <si>
    <t>ONE13153</t>
  </si>
  <si>
    <t>JIBS</t>
  </si>
  <si>
    <t>Cloth Weight (US ozs)</t>
  </si>
  <si>
    <t>Price    (£)</t>
  </si>
  <si>
    <t xml:space="preserve">Insignia </t>
  </si>
  <si>
    <t>Luff Cunnigham</t>
  </si>
  <si>
    <t>Leech Line</t>
  </si>
  <si>
    <t>J1</t>
  </si>
  <si>
    <t xml:space="preserve">Dark Blue </t>
  </si>
  <si>
    <t>J5</t>
  </si>
  <si>
    <t xml:space="preserve">Webbing Press Stud </t>
  </si>
  <si>
    <t>1 Rectangle window in 3rd panel.</t>
  </si>
  <si>
    <t>Blue (Long Bag)</t>
  </si>
  <si>
    <t>Hood</t>
  </si>
  <si>
    <t>J6</t>
  </si>
  <si>
    <t>Blue cambre lines x 2. 2 Rectangle windows in 2nd &amp; 3rd panels.</t>
  </si>
  <si>
    <t>J10</t>
  </si>
  <si>
    <t>Dirty looking sail</t>
  </si>
  <si>
    <t>372 (Blue)</t>
  </si>
  <si>
    <t>J13</t>
  </si>
  <si>
    <t>Several repairs at luff</t>
  </si>
  <si>
    <t xml:space="preserve">Navy Blue </t>
  </si>
  <si>
    <t>J21</t>
  </si>
  <si>
    <t>Window at base of sail. 2 Blue stripes across sail.</t>
  </si>
  <si>
    <t>PEACOCK</t>
  </si>
  <si>
    <t>PEA15123</t>
  </si>
  <si>
    <t>J22</t>
  </si>
  <si>
    <t>Window at base of sail.</t>
  </si>
  <si>
    <t>J28</t>
  </si>
  <si>
    <t>Sadler &amp; Sons</t>
  </si>
  <si>
    <t>J35</t>
  </si>
  <si>
    <t>Some rust stains. Press studs on luff in poor condition. Backing wire chaffing pocket! Brown stitching.</t>
  </si>
  <si>
    <t>KAYO</t>
  </si>
  <si>
    <t>KAYO2450</t>
  </si>
  <si>
    <t>J39</t>
  </si>
  <si>
    <t>3mm Leechline fitted. Rectangular window fitted</t>
  </si>
  <si>
    <t>XOD CLASS</t>
  </si>
  <si>
    <t>J44</t>
  </si>
  <si>
    <t>3mm Wire</t>
  </si>
  <si>
    <t>Fraying on bottom half of leech. Red marks on middle of sail. Brown stitching.</t>
  </si>
  <si>
    <t>J51</t>
  </si>
  <si>
    <t>Leech line fitted. Rectangular window fitted in lower section of sail.</t>
  </si>
  <si>
    <t>SHA15142</t>
  </si>
  <si>
    <t>J53</t>
  </si>
  <si>
    <t>5mm Wire</t>
  </si>
  <si>
    <t>Small window 3/4 way up sail. Rust spots.</t>
  </si>
  <si>
    <t xml:space="preserve">New Press studs needed </t>
  </si>
  <si>
    <t>J54</t>
  </si>
  <si>
    <t xml:space="preserve">Window at top of sail. Rust mark on leech of sail. </t>
  </si>
  <si>
    <t xml:space="preserve"> J55</t>
  </si>
  <si>
    <t>WIRE</t>
  </si>
  <si>
    <t>Slight rust stains</t>
  </si>
  <si>
    <t xml:space="preserve">Lucas Sails </t>
  </si>
  <si>
    <t>J60</t>
  </si>
  <si>
    <t>YELLOW</t>
  </si>
  <si>
    <t>J65</t>
  </si>
  <si>
    <t>TAPE</t>
  </si>
  <si>
    <t>In good condition</t>
  </si>
  <si>
    <t xml:space="preserve">Numours points on leech need attention. </t>
  </si>
  <si>
    <t>J67</t>
  </si>
  <si>
    <t>Window fitted. Leech line fitted.</t>
  </si>
  <si>
    <t>Hanks well used + worn</t>
  </si>
  <si>
    <t>J68</t>
  </si>
  <si>
    <t>Leech line fitted. Window. Camber stripe.</t>
  </si>
  <si>
    <t>J71</t>
  </si>
  <si>
    <t>Sliders</t>
  </si>
  <si>
    <t>Camber stripes, Window. Leech line fitted.</t>
  </si>
  <si>
    <t>J74</t>
  </si>
  <si>
    <t>Snap Buckles</t>
  </si>
  <si>
    <t>Luff fitting male female snap buckles (LB 10FR 2T) Fixed battens on leech.</t>
  </si>
  <si>
    <t>J75</t>
  </si>
  <si>
    <t>WHITE/BLUE</t>
  </si>
  <si>
    <t>J76</t>
  </si>
  <si>
    <t>J102</t>
  </si>
  <si>
    <t>Rockall</t>
  </si>
  <si>
    <t>J108</t>
  </si>
  <si>
    <t>Blade Jib</t>
  </si>
  <si>
    <t>Some stitching required</t>
  </si>
  <si>
    <t>Rowsand Sails</t>
  </si>
  <si>
    <t>J109</t>
  </si>
  <si>
    <t>Leech Line fitted</t>
  </si>
  <si>
    <t>J115</t>
  </si>
  <si>
    <t>2 Blue Camber stripes. Window fitted near luff / foot.</t>
  </si>
  <si>
    <t xml:space="preserve">Hyde Sails </t>
  </si>
  <si>
    <t>WIL00535</t>
  </si>
  <si>
    <t>J116</t>
  </si>
  <si>
    <t>2 camber stripes fitted. Window fitted near luff / foot. Leech line fitted.</t>
  </si>
  <si>
    <t>J119</t>
  </si>
  <si>
    <t>Ratsey + Lapthorne</t>
  </si>
  <si>
    <t>J122</t>
  </si>
  <si>
    <t>Rectangular window fitted near luff / foot. Camber stripes fitted.</t>
  </si>
  <si>
    <t>Blue / White</t>
  </si>
  <si>
    <t>J128</t>
  </si>
  <si>
    <t>1 window in the foot</t>
  </si>
  <si>
    <t>J129</t>
  </si>
  <si>
    <t>J131</t>
  </si>
  <si>
    <t>Twist Hanks</t>
  </si>
  <si>
    <t>J165</t>
  </si>
  <si>
    <t>Wire has rusted badly!! DO NOT USE AS IT IS!</t>
  </si>
  <si>
    <t>Wire needs replacing</t>
  </si>
  <si>
    <t>DAVIS</t>
  </si>
  <si>
    <t>J168</t>
  </si>
  <si>
    <t>Yes (Broken)</t>
  </si>
  <si>
    <t>J169</t>
  </si>
  <si>
    <t>Blue cambre stripes fitted. Window fitted. Wire rusting.</t>
  </si>
  <si>
    <t>Purple (Long Bag)</t>
  </si>
  <si>
    <t>J176</t>
  </si>
  <si>
    <t>BLUE</t>
  </si>
  <si>
    <t>J184</t>
  </si>
  <si>
    <t>Rust &amp; Mildew staining</t>
  </si>
  <si>
    <t>J188</t>
  </si>
  <si>
    <t>Very old + Dirty</t>
  </si>
  <si>
    <t>Wash, check and repair required</t>
  </si>
  <si>
    <t>SCH15141</t>
  </si>
  <si>
    <t>J209</t>
  </si>
  <si>
    <t>Camber stripes. Reefing marks on foot. Leech &amp; foot line fitted.</t>
  </si>
  <si>
    <t>GBR 3396T (In Red)</t>
  </si>
  <si>
    <t>Doyle</t>
  </si>
  <si>
    <t>RUSSELL</t>
  </si>
  <si>
    <t>RUS15136</t>
  </si>
  <si>
    <t>J255</t>
  </si>
  <si>
    <t>Window requires replacement</t>
  </si>
  <si>
    <t>ENTERPRISE</t>
  </si>
  <si>
    <t>J271</t>
  </si>
  <si>
    <t>Window fitted near foot / luff.  Camber stripes.</t>
  </si>
  <si>
    <t>J279</t>
  </si>
  <si>
    <t>New UV guard required</t>
  </si>
  <si>
    <t>DAV11002</t>
  </si>
  <si>
    <t>J281</t>
  </si>
  <si>
    <t>Leech line fitted. Foot line fitted. Rectangle window near foot.</t>
  </si>
  <si>
    <t>SOLENT SUNBEAM</t>
  </si>
  <si>
    <t>HIL16206</t>
  </si>
  <si>
    <t>J283</t>
  </si>
  <si>
    <t>3 sets of camber stripes. Leech line fitted. Foot line fitted.</t>
  </si>
  <si>
    <t xml:space="preserve">Diamond Sails </t>
  </si>
  <si>
    <t>J285</t>
  </si>
  <si>
    <t>Rectangle window fitted near foot</t>
  </si>
  <si>
    <t>J286</t>
  </si>
  <si>
    <t>Extended luff! Triple stitched seams. Camber stripes. Tell tale window. Leech and Foot line.</t>
  </si>
  <si>
    <t>SIGMA 362</t>
  </si>
  <si>
    <t>STEVENS</t>
  </si>
  <si>
    <t>STE16276</t>
  </si>
  <si>
    <t>J291</t>
  </si>
  <si>
    <t>8+</t>
  </si>
  <si>
    <t>MADGE</t>
  </si>
  <si>
    <t>MAD00252</t>
  </si>
  <si>
    <t>J292</t>
  </si>
  <si>
    <t>Press stud tabs on the luff instead of hanks. Camber stripes. Leech line fitted.</t>
  </si>
  <si>
    <t xml:space="preserve">Small repair needed on leech tape </t>
  </si>
  <si>
    <t>Orange (Long)</t>
  </si>
  <si>
    <t>J293</t>
  </si>
  <si>
    <t>Rectangle window fitted. 2 camber stripes. Press stud tabs on luff instead of hanks.</t>
  </si>
  <si>
    <t>J295</t>
  </si>
  <si>
    <t>Camber stripe fitted. Rectangle window fitted near foot.</t>
  </si>
  <si>
    <t>J297</t>
  </si>
  <si>
    <t>10mm Wire</t>
  </si>
  <si>
    <t xml:space="preserve">Leech line fitted. Some rust stains. Wire strop fitted 1'11" </t>
  </si>
  <si>
    <t>APPLEWHITE</t>
  </si>
  <si>
    <t>APP00204</t>
  </si>
  <si>
    <t>J298</t>
  </si>
  <si>
    <t>8mm Wire</t>
  </si>
  <si>
    <t xml:space="preserve">W.G Lucas + Sons </t>
  </si>
  <si>
    <t>J299</t>
  </si>
  <si>
    <t>2x Battens fitted</t>
  </si>
  <si>
    <t>Miller + Whittworth</t>
  </si>
  <si>
    <t>HANDLEY</t>
  </si>
  <si>
    <t>HAN05903</t>
  </si>
  <si>
    <t>J300</t>
  </si>
  <si>
    <t>DK BLUE</t>
  </si>
  <si>
    <t>TWIST HANKS</t>
  </si>
  <si>
    <t xml:space="preserve">Window in foot old </t>
  </si>
  <si>
    <t>Express Beating</t>
  </si>
  <si>
    <t>J307</t>
  </si>
  <si>
    <t>Old Poor clew area.</t>
  </si>
  <si>
    <t>Arrow</t>
  </si>
  <si>
    <t>J309</t>
  </si>
  <si>
    <t>CLEAR</t>
  </si>
  <si>
    <t>Mylar sail. Some spliting in luff / tack area</t>
  </si>
  <si>
    <t xml:space="preserve">UK Sails </t>
  </si>
  <si>
    <t>J320</t>
  </si>
  <si>
    <t>WHITE,BLUE,BLACK</t>
  </si>
  <si>
    <t>6mm Wire</t>
  </si>
  <si>
    <t>Wire Luff, High Clew, Staysail</t>
  </si>
  <si>
    <t>Rings corroding, Holes in Foot and Leech</t>
  </si>
  <si>
    <t>J322</t>
  </si>
  <si>
    <t>3 Camber Stripes, Slight Leech Roach, Window in Foot</t>
  </si>
  <si>
    <t>UK Sails</t>
  </si>
  <si>
    <t>J333</t>
  </si>
  <si>
    <t>6.50</t>
  </si>
  <si>
    <t>Window in Foot</t>
  </si>
  <si>
    <t>J335</t>
  </si>
  <si>
    <t>2 Camber Stripes. Tell tale Window. Vision Window. Luff Wire</t>
  </si>
  <si>
    <t>J336</t>
  </si>
  <si>
    <t>2 Camber Stripes. Vision Window. Luff Wire</t>
  </si>
  <si>
    <t>J337</t>
  </si>
  <si>
    <t>2 Camber Stripes. 2 Vision Windows. Luff Wire</t>
  </si>
  <si>
    <t>J338</t>
  </si>
  <si>
    <t>Orange/Black</t>
  </si>
  <si>
    <t>J339</t>
  </si>
  <si>
    <t>3 Camber Stripes. 3 Vision Windows. Tell Tale Window.</t>
  </si>
  <si>
    <t>J340</t>
  </si>
  <si>
    <t>3 Camber Stripes. 2 Vision Windows. Tell Tale Window. Luff Wire.</t>
  </si>
  <si>
    <t>J341</t>
  </si>
  <si>
    <t>J343</t>
  </si>
  <si>
    <t>J344</t>
  </si>
  <si>
    <t>3 Camber Stripes. 3 Vision Windows. Tell Tale Window. Luff Wire.</t>
  </si>
  <si>
    <t>J345</t>
  </si>
  <si>
    <t xml:space="preserve">3 Camber Stripes. 3 Vision Windows. </t>
  </si>
  <si>
    <t>J346</t>
  </si>
  <si>
    <t xml:space="preserve">3 Camber Stripes. 2 Vision Windows. Tell Tale window. </t>
  </si>
  <si>
    <t>Stitching at Clew required.</t>
  </si>
  <si>
    <t>J359</t>
  </si>
  <si>
    <t>Some leech repairs have been done</t>
  </si>
  <si>
    <t>Nic 26</t>
  </si>
  <si>
    <t>BYARS</t>
  </si>
  <si>
    <t>J361</t>
  </si>
  <si>
    <t>Leech &amp; Footline</t>
  </si>
  <si>
    <t>J365</t>
  </si>
  <si>
    <t>Staysail/Yankee - High Clew, Some staining</t>
  </si>
  <si>
    <t>Hole at head, Wire corroded at tack - needs replacing</t>
  </si>
  <si>
    <t>40' Ketch</t>
  </si>
  <si>
    <t>J366</t>
  </si>
  <si>
    <t>Rust stained, Luff Wire, Mizzen Staysail</t>
  </si>
  <si>
    <t>J368</t>
  </si>
  <si>
    <t>Spitfire Jib, Rust Staining</t>
  </si>
  <si>
    <t>Ellens &amp; Hudson</t>
  </si>
  <si>
    <t>J369</t>
  </si>
  <si>
    <t>J370</t>
  </si>
  <si>
    <t>Severely Rust Stained</t>
  </si>
  <si>
    <t>J374</t>
  </si>
  <si>
    <t>Victory</t>
  </si>
  <si>
    <t>STEDMAN</t>
  </si>
  <si>
    <t>J377</t>
  </si>
  <si>
    <t>brown mark in the middle of the sail</t>
  </si>
  <si>
    <t>Lysander 17</t>
  </si>
  <si>
    <t>ALLAM</t>
  </si>
  <si>
    <t>J378</t>
  </si>
  <si>
    <t>Vision window, 2 camber stripes, Top full length batten, Mylar</t>
  </si>
  <si>
    <t>J380</t>
  </si>
  <si>
    <t>Spinnaker Staysail? Leech &amp; Foot Line</t>
  </si>
  <si>
    <t>Oyster 37</t>
  </si>
  <si>
    <t>MCNALLY</t>
  </si>
  <si>
    <t>MCN20724</t>
  </si>
  <si>
    <t>J389</t>
  </si>
  <si>
    <t>High Clew, Heavy Airs Jib/Staysail. Some rust near Tack</t>
  </si>
  <si>
    <t>Tack Thimble needs attention</t>
  </si>
  <si>
    <t>Wooden Classic</t>
  </si>
  <si>
    <t>REED</t>
  </si>
  <si>
    <t>J391</t>
  </si>
  <si>
    <t>Some Repairs on foot, teel tale window, deck launch bag,leech &amp; foot line</t>
  </si>
  <si>
    <t>possibly</t>
  </si>
  <si>
    <t>Ker 39</t>
  </si>
  <si>
    <t>ANDERSON</t>
  </si>
  <si>
    <t>J393</t>
  </si>
  <si>
    <t>Williams Sails</t>
  </si>
  <si>
    <t>Contessa 26</t>
  </si>
  <si>
    <t>J394</t>
  </si>
  <si>
    <t>Some Staining</t>
  </si>
  <si>
    <t>GREEN</t>
  </si>
  <si>
    <t>GRE13141</t>
  </si>
  <si>
    <t>J395</t>
  </si>
  <si>
    <t>J401</t>
  </si>
  <si>
    <t>STORM SAILS</t>
  </si>
  <si>
    <t>ST05</t>
  </si>
  <si>
    <t>5mm mono</t>
  </si>
  <si>
    <t>6mm Wire  Head strop = 8'3"</t>
  </si>
  <si>
    <t>ST17</t>
  </si>
  <si>
    <t>2mm wire</t>
  </si>
  <si>
    <t>ST40</t>
  </si>
  <si>
    <t>Trysail!, some staining, 2' 4" wire tack strop</t>
  </si>
  <si>
    <t>Hanks need removing</t>
  </si>
  <si>
    <t>HOR16310</t>
  </si>
  <si>
    <t>LAYFIELD</t>
  </si>
  <si>
    <t>ST46</t>
  </si>
  <si>
    <t>Classic Hood Sail! Narrow panels, brown triple stitched seams</t>
  </si>
  <si>
    <t>Suggest webbing reinforcing on all 3 rings</t>
  </si>
  <si>
    <t>ST48</t>
  </si>
  <si>
    <t>CRUISING CHUTES</t>
  </si>
  <si>
    <t>Sail Area</t>
  </si>
  <si>
    <t>Price         (£)</t>
  </si>
  <si>
    <t>Special Price! (£)</t>
  </si>
  <si>
    <t>Repairs/Work Required</t>
  </si>
  <si>
    <t>C159</t>
  </si>
  <si>
    <t>RADIAL HEAD</t>
  </si>
  <si>
    <t>RED, YELLOW, ORANGE</t>
  </si>
  <si>
    <t>Blue &amp; Green</t>
  </si>
  <si>
    <t>C160</t>
  </si>
  <si>
    <t>RED, ORANGE, YELLOW, GREEN</t>
  </si>
  <si>
    <t>Possibly a Big Boy/Blooper</t>
  </si>
  <si>
    <t>Windjammer Sails</t>
  </si>
  <si>
    <t>C180</t>
  </si>
  <si>
    <t>Some Minor Repairs, Launch Bag Included</t>
  </si>
  <si>
    <t>C181</t>
  </si>
  <si>
    <t>Some 'yellowing' of corner reinforcings</t>
  </si>
  <si>
    <t>C182</t>
  </si>
  <si>
    <t>Includes a Dark Blue Snuffer</t>
  </si>
  <si>
    <t>Relling Sails</t>
  </si>
  <si>
    <t>Grand Soleil 46.3</t>
  </si>
  <si>
    <t>MS44</t>
  </si>
  <si>
    <t>BROWN</t>
  </si>
  <si>
    <t>Looks like a homemade sail</t>
  </si>
  <si>
    <t>Potentially Re-do the stitching?</t>
  </si>
  <si>
    <t>Homemade?</t>
  </si>
  <si>
    <t>SPINNAKERS</t>
  </si>
  <si>
    <t>S.M.W.</t>
  </si>
  <si>
    <t xml:space="preserve">Sail                                                                                                                                             Ref </t>
  </si>
  <si>
    <t>Price                                                                                                                                            (£)</t>
  </si>
  <si>
    <t>S7</t>
  </si>
  <si>
    <t>RED/YELLOW</t>
  </si>
  <si>
    <t>S66 (In Black)</t>
  </si>
  <si>
    <t>Length 22" Width 9" Height 5" Weight 1.6kg</t>
  </si>
  <si>
    <t>S8</t>
  </si>
  <si>
    <t>BLACK/WHITE</t>
  </si>
  <si>
    <t>A. MEECH</t>
  </si>
  <si>
    <t>S26</t>
  </si>
  <si>
    <t>CROSS CUT/VERTICAL</t>
  </si>
  <si>
    <t>CREAM/YELLOW</t>
  </si>
  <si>
    <t>K5222 (Red / Blue)</t>
  </si>
  <si>
    <t>Black / Red</t>
  </si>
  <si>
    <t>McWilliam</t>
  </si>
  <si>
    <t>Wash Required</t>
  </si>
  <si>
    <t>MR SANDES</t>
  </si>
  <si>
    <t>S27</t>
  </si>
  <si>
    <t>PALE BLUE AND YELLOW (BIG BOY)</t>
  </si>
  <si>
    <t>K5222</t>
  </si>
  <si>
    <t>BIG BOY! Luff 37.6, Leech 27.0, Foot 27.0</t>
  </si>
  <si>
    <t>S33</t>
  </si>
  <si>
    <t>RED/WHITE/BLUE</t>
  </si>
  <si>
    <t>S34</t>
  </si>
  <si>
    <t>BLUE/AQUA/WHITE</t>
  </si>
  <si>
    <t xml:space="preserve">Kemp Sails </t>
  </si>
  <si>
    <t>TAYLOR</t>
  </si>
  <si>
    <t>TAY05158</t>
  </si>
  <si>
    <t>S37</t>
  </si>
  <si>
    <t>Very light green check</t>
  </si>
  <si>
    <t>Sadler + Son</t>
  </si>
  <si>
    <t>S42</t>
  </si>
  <si>
    <t>BLUE/YELLOW</t>
  </si>
  <si>
    <t>GBR 4642</t>
  </si>
  <si>
    <t>HICKS</t>
  </si>
  <si>
    <t>S69</t>
  </si>
  <si>
    <t>S79</t>
  </si>
  <si>
    <t>WHITE/LT BLUE/YELLOW</t>
  </si>
  <si>
    <t>K7803</t>
  </si>
  <si>
    <t>Swan Sails</t>
  </si>
  <si>
    <t>S111</t>
  </si>
  <si>
    <t>DARK BLUE/YELLO</t>
  </si>
  <si>
    <t>S112</t>
  </si>
  <si>
    <t>S134</t>
  </si>
  <si>
    <t>Some small repairs have been done. Launch Bag included.</t>
  </si>
  <si>
    <t>S145</t>
  </si>
  <si>
    <t>LIGHT BLUE/RED</t>
  </si>
  <si>
    <t>SOLD 11/03/26</t>
  </si>
  <si>
    <t>S149</t>
  </si>
  <si>
    <t>Burgundy/Red</t>
  </si>
  <si>
    <t>ELLIS</t>
  </si>
  <si>
    <t>S150</t>
  </si>
  <si>
    <t>Sea Teach</t>
  </si>
  <si>
    <t>Comes with snuffer &amp; sheets</t>
  </si>
  <si>
    <t>S153</t>
  </si>
  <si>
    <t>GREEN/WHITE</t>
  </si>
  <si>
    <t>C</t>
  </si>
  <si>
    <t>S155</t>
  </si>
  <si>
    <t>BLUE/RED/YELLOW</t>
  </si>
  <si>
    <t>Some dye run</t>
  </si>
  <si>
    <t>FRASER</t>
  </si>
  <si>
    <t>FRA17211</t>
  </si>
  <si>
    <t>S161</t>
  </si>
  <si>
    <t>ITA 13778</t>
  </si>
  <si>
    <t>Glued Seams, Launch Bag Included</t>
  </si>
  <si>
    <t>BARWELL</t>
  </si>
  <si>
    <t>BAR14056</t>
  </si>
  <si>
    <t>S162</t>
  </si>
  <si>
    <t>RED/BLUE</t>
  </si>
  <si>
    <t>K-1210</t>
  </si>
  <si>
    <t>International 14</t>
  </si>
  <si>
    <t>Some Repairs</t>
  </si>
  <si>
    <t>CROOKSTON</t>
  </si>
  <si>
    <t>CRO08245</t>
  </si>
  <si>
    <t>S165</t>
  </si>
  <si>
    <t>BLUE/WHITE</t>
  </si>
  <si>
    <t>GBR107</t>
  </si>
  <si>
    <t>Westaway Sails</t>
  </si>
  <si>
    <t>6 Metre</t>
  </si>
  <si>
    <t>Glue on corners has yellowed</t>
  </si>
  <si>
    <t>SMITH, RH</t>
  </si>
  <si>
    <t>S167</t>
  </si>
  <si>
    <t>K4497</t>
  </si>
  <si>
    <t>3/4 Tonner</t>
  </si>
  <si>
    <t>AND19397</t>
  </si>
  <si>
    <t>S171</t>
  </si>
  <si>
    <t>BLUE/PINK</t>
  </si>
  <si>
    <t>K3364T</t>
  </si>
  <si>
    <t>Parker &amp; Kay Sails</t>
  </si>
  <si>
    <t>S172</t>
  </si>
  <si>
    <t>Some minor repairs professionally done</t>
  </si>
  <si>
    <t>S175</t>
  </si>
  <si>
    <t>Flowers</t>
  </si>
  <si>
    <t>Flowers logo painted on</t>
  </si>
  <si>
    <t>Key for the Condition of each Sail</t>
  </si>
  <si>
    <t>never/hardly used</t>
  </si>
  <si>
    <t>VERY GOOD</t>
  </si>
  <si>
    <t>used for a couple of seasons or so</t>
  </si>
  <si>
    <t>GOOD</t>
  </si>
  <si>
    <t>been used for a few seasons, but still has quite a lot of life left</t>
  </si>
  <si>
    <t>AVERAGE</t>
  </si>
  <si>
    <t>approximately half way through expected life</t>
  </si>
  <si>
    <t>POOR</t>
  </si>
  <si>
    <t>only a season or so life left</t>
  </si>
  <si>
    <t>Term</t>
  </si>
  <si>
    <t>Description</t>
  </si>
  <si>
    <t>Luff</t>
  </si>
  <si>
    <t>Forward edge of the sail, attached to the mast or forestay.</t>
  </si>
  <si>
    <t>Leech</t>
  </si>
  <si>
    <t>Trailing (aft) edge of the sail</t>
  </si>
  <si>
    <t>Foot</t>
  </si>
  <si>
    <t>Bottom edge of the sail</t>
  </si>
  <si>
    <t xml:space="preserve">LP </t>
  </si>
  <si>
    <t>Luff Perpindicular Measurement. Measured from the Clew to the Luff at the nearest point</t>
  </si>
  <si>
    <t>Head</t>
  </si>
  <si>
    <t>The top corner of the sail. Luff and Leech intersect here.</t>
  </si>
  <si>
    <t>Tack</t>
  </si>
  <si>
    <t>The bottom forward corner of the sail. Luff and Foot intersect here.</t>
  </si>
  <si>
    <t>Clew</t>
  </si>
  <si>
    <t>The bottom aft corner of the sail. Leech and Foot intersect here.</t>
  </si>
  <si>
    <t>A ring sewn/pressed into the Luff near the Tack. Allows you to tension the Luff in stronger winds, pulling the draft forward and opening the leech.</t>
  </si>
  <si>
    <t>A ring sewn/pressed into the Leech near the Clew. Lifts the boom and flattens the lower section of the sail in heavier conditions</t>
  </si>
  <si>
    <t>Tell Tales</t>
  </si>
  <si>
    <t>Indicate whether the wind is flowing cleanly across the sail.</t>
  </si>
  <si>
    <t>Camber Lines</t>
  </si>
  <si>
    <t>Makes it easy to see the depth and shape of the sail.</t>
  </si>
  <si>
    <t>UV Guard</t>
  </si>
  <si>
    <t>An extra layer of fabric sewn to the Leech and Foot of a Furling Roller Genoa/Jib. Essential protection for when the sail is left exposed to the sun and UV light when not being used.</t>
  </si>
  <si>
    <t>Monofil</t>
  </si>
  <si>
    <t>A monofilament, plastic cord</t>
  </si>
  <si>
    <t>Sail Plan</t>
  </si>
  <si>
    <t>I</t>
  </si>
  <si>
    <t>Height of foretriangle. Measured from deck sheer line abeam the mast to highest point of sail attachment.</t>
  </si>
  <si>
    <t>J</t>
  </si>
  <si>
    <t>Distance perpendicular from foreside of mast line to the point of intersection of the forestay with deck.</t>
  </si>
  <si>
    <t>P</t>
  </si>
  <si>
    <t>Luff length of mainsail measured from boom to headboard in its highest position.</t>
  </si>
  <si>
    <t>E</t>
  </si>
  <si>
    <t>Foot length of mainsail measured from mast to clew in its most outboard position.</t>
  </si>
  <si>
    <t>Yacht Rig Data - Online Resources:</t>
  </si>
  <si>
    <t>http://sailboatdata.com/</t>
  </si>
  <si>
    <t>http://www.sailboatrigdimensions.com/</t>
  </si>
  <si>
    <t>http://www.sailingschoolandrigging.com/Helpful-information-I-J-P-E-.html</t>
  </si>
  <si>
    <t>https://www.mauriprosailing.com/us/category/2-Rig-Dimensions.html</t>
  </si>
  <si>
    <t>SOLD 25/06/2026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</si>
</sst>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color indexed="10"/>
      <name val="Arial"/>
      <family val="2"/>
    </font>
    <font>
      <b/>
      <sz val="14"/>
      <color indexed="53"/>
      <name val="Arial"/>
      <family val="2"/>
    </font>
    <font>
      <b/>
      <sz val="14"/>
      <color indexed="13"/>
      <name val="Arial"/>
      <family val="2"/>
    </font>
    <font>
      <b/>
      <sz val="14"/>
      <color indexed="17"/>
      <name val="Arial"/>
      <family val="2"/>
    </font>
    <font>
      <b/>
      <sz val="14"/>
      <color indexed="9"/>
      <name val="Arial"/>
      <family val="2"/>
    </font>
    <font>
      <b/>
      <sz val="14"/>
      <color indexed="2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1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u/>
      <sz val="10"/>
      <color rgb="FF0070C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9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Alignment="1" applyProtection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/>
    <xf numFmtId="0" fontId="13" fillId="0" borderId="0" xfId="0" applyFont="1"/>
    <xf numFmtId="2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2" fontId="16" fillId="3" borderId="10" xfId="0" applyNumberFormat="1" applyFont="1" applyFill="1" applyBorder="1" applyAlignment="1">
      <alignment horizontal="center" vertical="center" wrapText="1"/>
    </xf>
    <xf numFmtId="2" fontId="17" fillId="3" borderId="10" xfId="0" applyNumberFormat="1" applyFont="1" applyFill="1" applyBorder="1" applyAlignment="1">
      <alignment horizontal="center" vertical="center" wrapText="1"/>
    </xf>
    <xf numFmtId="2" fontId="17" fillId="3" borderId="10" xfId="0" applyNumberFormat="1" applyFont="1" applyFill="1" applyBorder="1" applyAlignment="1">
      <alignment horizontal="center" vertical="center"/>
    </xf>
    <xf numFmtId="1" fontId="16" fillId="3" borderId="10" xfId="0" applyNumberFormat="1" applyFont="1" applyFill="1" applyBorder="1" applyAlignment="1">
      <alignment horizontal="center" vertical="center" wrapText="1"/>
    </xf>
    <xf numFmtId="1" fontId="17" fillId="3" borderId="10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16" fillId="3" borderId="5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center" vertical="center" wrapText="1"/>
    </xf>
    <xf numFmtId="2" fontId="17" fillId="3" borderId="5" xfId="0" applyNumberFormat="1" applyFont="1" applyFill="1" applyBorder="1" applyAlignment="1">
      <alignment horizontal="center" vertical="center"/>
    </xf>
    <xf numFmtId="1" fontId="17" fillId="3" borderId="10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2" fontId="17" fillId="4" borderId="1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0" fillId="0" borderId="0" xfId="1" applyFont="1" applyAlignment="1" applyProtection="1">
      <alignment horizontal="right" vertical="center"/>
    </xf>
    <xf numFmtId="0" fontId="31" fillId="0" borderId="0" xfId="0" applyFont="1"/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2" fontId="2" fillId="8" borderId="8" xfId="0" applyNumberFormat="1" applyFont="1" applyFill="1" applyBorder="1" applyAlignment="1">
      <alignment horizontal="center" vertical="center"/>
    </xf>
    <xf numFmtId="2" fontId="17" fillId="8" borderId="5" xfId="0" applyNumberFormat="1" applyFont="1" applyFill="1" applyBorder="1" applyAlignment="1">
      <alignment horizontal="center" vertical="center" wrapText="1"/>
    </xf>
    <xf numFmtId="2" fontId="17" fillId="8" borderId="10" xfId="0" applyNumberFormat="1" applyFont="1" applyFill="1" applyBorder="1" applyAlignment="1">
      <alignment horizontal="center" vertical="center" wrapText="1"/>
    </xf>
    <xf numFmtId="1" fontId="2" fillId="8" borderId="8" xfId="0" applyNumberFormat="1" applyFont="1" applyFill="1" applyBorder="1" applyAlignment="1">
      <alignment horizontal="center" vertical="center"/>
    </xf>
    <xf numFmtId="1" fontId="17" fillId="8" borderId="10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2" fontId="2" fillId="9" borderId="8" xfId="0" applyNumberFormat="1" applyFont="1" applyFill="1" applyBorder="1" applyAlignment="1">
      <alignment horizontal="center" vertical="center"/>
    </xf>
    <xf numFmtId="2" fontId="17" fillId="9" borderId="10" xfId="0" applyNumberFormat="1" applyFont="1" applyFill="1" applyBorder="1" applyAlignment="1">
      <alignment horizontal="center" vertical="center" wrapText="1"/>
    </xf>
    <xf numFmtId="2" fontId="2" fillId="9" borderId="9" xfId="0" applyNumberFormat="1" applyFont="1" applyFill="1" applyBorder="1" applyAlignment="1">
      <alignment horizontal="center" vertical="center"/>
    </xf>
    <xf numFmtId="1" fontId="2" fillId="9" borderId="8" xfId="0" applyNumberFormat="1" applyFont="1" applyFill="1" applyBorder="1" applyAlignment="1">
      <alignment horizontal="center" vertical="center"/>
    </xf>
    <xf numFmtId="1" fontId="17" fillId="9" borderId="10" xfId="0" applyNumberFormat="1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5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31" fillId="0" borderId="1" xfId="0" applyFont="1" applyBorder="1"/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34" fillId="7" borderId="0" xfId="0" applyFont="1" applyFill="1" applyAlignment="1">
      <alignment horizontal="center"/>
    </xf>
    <xf numFmtId="0" fontId="33" fillId="7" borderId="1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/>
    </xf>
    <xf numFmtId="0" fontId="33" fillId="7" borderId="5" xfId="0" applyFont="1" applyFill="1" applyBorder="1" applyAlignment="1">
      <alignment horizontal="center"/>
    </xf>
    <xf numFmtId="2" fontId="33" fillId="7" borderId="8" xfId="0" applyNumberFormat="1" applyFont="1" applyFill="1" applyBorder="1" applyAlignment="1">
      <alignment horizontal="center"/>
    </xf>
    <xf numFmtId="2" fontId="35" fillId="7" borderId="10" xfId="0" applyNumberFormat="1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/>
    </xf>
    <xf numFmtId="2" fontId="35" fillId="7" borderId="5" xfId="0" applyNumberFormat="1" applyFont="1" applyFill="1" applyBorder="1" applyAlignment="1">
      <alignment horizontal="center" vertical="center" wrapText="1"/>
    </xf>
    <xf numFmtId="0" fontId="33" fillId="7" borderId="8" xfId="0" applyFont="1" applyFill="1" applyBorder="1" applyAlignment="1">
      <alignment horizontal="center"/>
    </xf>
    <xf numFmtId="1" fontId="35" fillId="7" borderId="10" xfId="0" applyNumberFormat="1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18" fillId="5" borderId="1" xfId="0" applyFont="1" applyFill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9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8</xdr:row>
          <xdr:rowOff>38100</xdr:rowOff>
        </xdr:from>
        <xdr:to>
          <xdr:col>11</xdr:col>
          <xdr:colOff>66675</xdr:colOff>
          <xdr:row>56</xdr:row>
          <xdr:rowOff>19050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2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20782</xdr:colOff>
      <xdr:row>0</xdr:row>
      <xdr:rowOff>13855</xdr:rowOff>
    </xdr:from>
    <xdr:to>
      <xdr:col>0</xdr:col>
      <xdr:colOff>496397</xdr:colOff>
      <xdr:row>1</xdr:row>
      <xdr:rowOff>0</xdr:rowOff>
    </xdr:to>
    <xdr:pic>
      <xdr:nvPicPr>
        <xdr:cNvPr id="28767" name="Picture 1">
          <a:extLst>
            <a:ext uri="{FF2B5EF4-FFF2-40B4-BE49-F238E27FC236}">
              <a16:creationId xmlns:a16="http://schemas.microsoft.com/office/drawing/2014/main" id="{00000000-0008-0000-0300-00005F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2" y="13855"/>
          <a:ext cx="47561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475615</xdr:colOff>
      <xdr:row>0</xdr:row>
      <xdr:rowOff>457200</xdr:rowOff>
    </xdr:to>
    <xdr:pic>
      <xdr:nvPicPr>
        <xdr:cNvPr id="29790" name="Picture 3">
          <a:extLst>
            <a:ext uri="{FF2B5EF4-FFF2-40B4-BE49-F238E27FC236}">
              <a16:creationId xmlns:a16="http://schemas.microsoft.com/office/drawing/2014/main" id="{00000000-0008-0000-0400-00005E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8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457200</xdr:rowOff>
    </xdr:to>
    <xdr:pic>
      <xdr:nvPicPr>
        <xdr:cNvPr id="30813" name="Picture 2">
          <a:extLst>
            <a:ext uri="{FF2B5EF4-FFF2-40B4-BE49-F238E27FC236}">
              <a16:creationId xmlns:a16="http://schemas.microsoft.com/office/drawing/2014/main" id="{00000000-0008-0000-0500-00005D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554990</xdr:colOff>
      <xdr:row>0</xdr:row>
      <xdr:rowOff>431165</xdr:rowOff>
    </xdr:to>
    <xdr:pic>
      <xdr:nvPicPr>
        <xdr:cNvPr id="33819" name="Picture 2">
          <a:extLst>
            <a:ext uri="{FF2B5EF4-FFF2-40B4-BE49-F238E27FC236}">
              <a16:creationId xmlns:a16="http://schemas.microsoft.com/office/drawing/2014/main" id="{00000000-0008-0000-0600-00001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8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558800</xdr:colOff>
      <xdr:row>0</xdr:row>
      <xdr:rowOff>520700</xdr:rowOff>
    </xdr:to>
    <xdr:pic>
      <xdr:nvPicPr>
        <xdr:cNvPr id="34842" name="Picture 1">
          <a:extLst>
            <a:ext uri="{FF2B5EF4-FFF2-40B4-BE49-F238E27FC236}">
              <a16:creationId xmlns:a16="http://schemas.microsoft.com/office/drawing/2014/main" id="{00000000-0008-0000-0700-00001A8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8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549910</xdr:colOff>
      <xdr:row>1</xdr:row>
      <xdr:rowOff>0</xdr:rowOff>
    </xdr:to>
    <xdr:pic>
      <xdr:nvPicPr>
        <xdr:cNvPr id="32798" name="Picture 2">
          <a:extLst>
            <a:ext uri="{FF2B5EF4-FFF2-40B4-BE49-F238E27FC236}">
              <a16:creationId xmlns:a16="http://schemas.microsoft.com/office/drawing/2014/main" id="{00000000-0008-0000-0800-00001E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6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349250</xdr:colOff>
      <xdr:row>7</xdr:row>
      <xdr:rowOff>38100</xdr:rowOff>
    </xdr:from>
    <xdr:to>
      <xdr:col>2</xdr:col>
      <xdr:colOff>3143250</xdr:colOff>
      <xdr:row>23</xdr:row>
      <xdr:rowOff>19050</xdr:rowOff>
    </xdr:to>
    <xdr:pic>
      <xdr:nvPicPr>
        <xdr:cNvPr id="35841" name="Picture 3">
          <a:extLst>
            <a:ext uri="{FF2B5EF4-FFF2-40B4-BE49-F238E27FC236}">
              <a16:creationId xmlns:a16="http://schemas.microsoft.com/office/drawing/2014/main" id="{00000000-0008-0000-0900-000001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" y="1409700"/>
          <a:ext cx="2794000" cy="252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996950</xdr:colOff>
      <xdr:row>21</xdr:row>
      <xdr:rowOff>0</xdr:rowOff>
    </xdr:from>
    <xdr:to>
      <xdr:col>1</xdr:col>
      <xdr:colOff>4610100</xdr:colOff>
      <xdr:row>58</xdr:row>
      <xdr:rowOff>19050</xdr:rowOff>
    </xdr:to>
    <xdr:pic>
      <xdr:nvPicPr>
        <xdr:cNvPr id="31783" name="Picture 2">
          <a:extLst>
            <a:ext uri="{FF2B5EF4-FFF2-40B4-BE49-F238E27FC236}">
              <a16:creationId xmlns:a16="http://schemas.microsoft.com/office/drawing/2014/main" id="{00000000-0008-0000-0A00-000027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" y="3625850"/>
          <a:ext cx="4870450" cy="59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hyperlink" Target="mailto:windlipper@yahoo.co.uk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ingschoolandrigging.com/Helpful-information-I-J-P-E-.html" TargetMode="External"/><Relationship Id="rId2" Type="http://schemas.openxmlformats.org/officeDocument/2006/relationships/hyperlink" Target="http://www.sailboatrigdimensions.com/" TargetMode="External"/><Relationship Id="rId1" Type="http://schemas.openxmlformats.org/officeDocument/2006/relationships/hyperlink" Target="http://sailboatdata.com/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s://www.mauriprosailing.com/us/category/2-Rig-Dimens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"/>
  <sheetViews>
    <sheetView showRuler="0" workbookViewId="0"/>
  </sheetViews>
  <sheetFormatPr defaultRowHeight="12.75" x14ac:dyDescent="0.2"/>
  <cols>
    <col min="1" max="1" width="9.28515625" customWidth="1"/>
    <col min="2" max="2" width="9.28515625" style="1" customWidth="1"/>
    <col min="4" max="4" width="9.28515625" style="1" customWidth="1"/>
    <col min="6" max="6" width="9.28515625" style="2" customWidth="1"/>
    <col min="9" max="9" width="9.28515625" style="1" customWidth="1"/>
  </cols>
  <sheetData/>
  <customSheetViews>
    <customSheetView guid="{5B247772-C614-4CD7-9A2E-DF585A8B9078}" state="hidden" showRuler="0">
      <pageMargins left="0" right="0" top="0" bottom="0" header="0" footer="0"/>
    </customSheetView>
    <customSheetView guid="{658EB156-4CAD-4031-825A-14AD2CA734B3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1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A0907707-7F1F-4B0C-A16C-098440D39007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2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78134DC7-C14F-4F41-B487-89B68374878E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3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1B8423AF-AE2B-4DA4-8CEA-0954F438544A}" state="hidden">
      <pageMargins left="0" right="0" top="0" bottom="0" header="0" footer="0"/>
      <printOptions horizontalCentered="1" verticalCentered="1"/>
      <pageSetup paperSize="9" orientation="landscape" horizontalDpi="4294967292" verticalDpi="300" r:id="rId4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9BFD68D7-E5B7-46FA-8EFD-E1CAD6557802}" state="hidden">
      <pageMargins left="0" right="0" top="0" bottom="0" header="0" footer="0"/>
      <printOptions horizontalCentered="1" verticalCentered="1"/>
      <pageSetup paperSize="9" orientation="landscape" horizontalDpi="4294967292" verticalDpi="300" r:id="rId5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3C165314-E35A-49A4-9CBF-69B92B3F29DF}" state="hidden" showRuler="0">
      <pageMargins left="0" right="0" top="0" bottom="0" header="0" footer="0"/>
    </customSheetView>
  </customSheetView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showRuler="0" workbookViewId="0"/>
  </sheetViews>
  <sheetFormatPr defaultRowHeight="12.75" x14ac:dyDescent="0.2"/>
  <cols>
    <col min="3" max="3" width="15.28515625" customWidth="1"/>
    <col min="5" max="5" width="16.5703125" style="1" customWidth="1"/>
    <col min="6" max="6" width="16.28515625" style="4" customWidth="1"/>
    <col min="7" max="7" width="22.7109375" style="1" customWidth="1"/>
    <col min="8" max="8" width="12.28515625" style="1" customWidth="1"/>
  </cols>
  <sheetData>
    <row r="1" spans="1:8" x14ac:dyDescent="0.2">
      <c r="A1" t="s">
        <v>0</v>
      </c>
    </row>
    <row r="2" spans="1:8" x14ac:dyDescent="0.2">
      <c r="A2" s="121" t="s">
        <v>1</v>
      </c>
      <c r="B2" s="121"/>
      <c r="C2" s="121" t="s">
        <v>2</v>
      </c>
      <c r="D2" s="121"/>
      <c r="E2" s="9" t="s">
        <v>3</v>
      </c>
      <c r="F2" s="122" t="s">
        <v>4</v>
      </c>
      <c r="G2" s="9" t="s">
        <v>5</v>
      </c>
      <c r="H2" s="9" t="s">
        <v>6</v>
      </c>
    </row>
    <row r="3" spans="1:8" x14ac:dyDescent="0.2">
      <c r="A3" t="s">
        <v>7</v>
      </c>
      <c r="C3" t="s">
        <v>8</v>
      </c>
      <c r="E3" s="1" t="s">
        <v>9</v>
      </c>
      <c r="F3" s="5" t="s">
        <v>10</v>
      </c>
      <c r="G3" s="3" t="s">
        <v>11</v>
      </c>
      <c r="H3" s="6">
        <v>40885</v>
      </c>
    </row>
  </sheetData>
  <customSheetViews>
    <customSheetView guid="{5B247772-C614-4CD7-9A2E-DF585A8B9078}" state="hidden" showRuler="0">
      <pageMargins left="0" right="0" top="0" bottom="0" header="0" footer="0"/>
    </customSheetView>
    <customSheetView guid="{658EB156-4CAD-4031-825A-14AD2CA734B3}" state="hidden" showRuler="0">
      <selection activeCell="I22" sqref="I22"/>
      <pageMargins left="0" right="0" top="0" bottom="0" header="0" footer="0"/>
      <pageSetup paperSize="9" orientation="portrait" r:id="rId1"/>
      <headerFooter alignWithMargins="0"/>
    </customSheetView>
    <customSheetView guid="{A0907707-7F1F-4B0C-A16C-098440D39007}" state="hidden" showRuler="0">
      <selection activeCell="I22" sqref="I22"/>
      <pageMargins left="0" right="0" top="0" bottom="0" header="0" footer="0"/>
      <pageSetup paperSize="9" orientation="portrait" r:id="rId2"/>
      <headerFooter alignWithMargins="0"/>
    </customSheetView>
    <customSheetView guid="{78134DC7-C14F-4F41-B487-89B68374878E}" state="hidden" showRuler="0">
      <selection activeCell="I22" sqref="I22"/>
      <pageMargins left="0" right="0" top="0" bottom="0" header="0" footer="0"/>
      <pageSetup paperSize="9" orientation="portrait" r:id="rId3"/>
      <headerFooter alignWithMargins="0"/>
    </customSheetView>
    <customSheetView guid="{1B8423AF-AE2B-4DA4-8CEA-0954F438544A}" state="hidden">
      <selection activeCell="I22" sqref="I22"/>
      <pageMargins left="0" right="0" top="0" bottom="0" header="0" footer="0"/>
      <pageSetup paperSize="9" orientation="portrait" r:id="rId4"/>
    </customSheetView>
    <customSheetView guid="{9BFD68D7-E5B7-46FA-8EFD-E1CAD6557802}" state="hidden">
      <selection activeCell="I22" sqref="I22"/>
      <pageMargins left="0" right="0" top="0" bottom="0" header="0" footer="0"/>
      <pageSetup paperSize="9" orientation="portrait" r:id="rId5"/>
    </customSheetView>
    <customSheetView guid="{3C165314-E35A-49A4-9CBF-69B92B3F29DF}" state="hidden" showRuler="0">
      <pageMargins left="0" right="0" top="0" bottom="0" header="0" footer="0"/>
    </customSheetView>
  </customSheetViews>
  <phoneticPr fontId="7" type="noConversion"/>
  <hyperlinks>
    <hyperlink ref="G3" r:id="rId6" xr:uid="{00000000-0004-0000-0100-00000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C4:K4"/>
  <sheetViews>
    <sheetView workbookViewId="0">
      <selection activeCell="M50" sqref="M50"/>
    </sheetView>
  </sheetViews>
  <sheetFormatPr defaultRowHeight="12.75" x14ac:dyDescent="0.2"/>
  <sheetData>
    <row r="4" spans="3:11" ht="23.25" x14ac:dyDescent="0.35">
      <c r="C4" s="180" t="s">
        <v>12</v>
      </c>
      <c r="D4" s="180"/>
      <c r="E4" s="180"/>
      <c r="F4" s="180"/>
      <c r="G4" s="180"/>
      <c r="H4" s="180"/>
      <c r="I4" s="180"/>
      <c r="J4" s="180"/>
      <c r="K4" s="180"/>
    </row>
  </sheetData>
  <mergeCells count="1">
    <mergeCell ref="C4:K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7649" r:id="rId4">
          <objectPr defaultSize="0" r:id="rId5">
            <anchor moveWithCells="1">
              <from>
                <xdr:col>1</xdr:col>
                <xdr:colOff>485775</xdr:colOff>
                <xdr:row>8</xdr:row>
                <xdr:rowOff>38100</xdr:rowOff>
              </from>
              <to>
                <xdr:col>11</xdr:col>
                <xdr:colOff>66675</xdr:colOff>
                <xdr:row>56</xdr:row>
                <xdr:rowOff>19050</xdr:rowOff>
              </to>
            </anchor>
          </objectPr>
        </oleObject>
      </mc:Choice>
      <mc:Fallback>
        <oleObject progId="Acrobat Document" shapeId="276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H130"/>
  <sheetViews>
    <sheetView tabSelected="1" showRuler="0" zoomScale="110" zoomScaleNormal="110" workbookViewId="0">
      <pane ySplit="2" topLeftCell="A3" activePane="bottomLeft" state="frozen"/>
      <selection pane="bottomLeft" activeCell="D14" sqref="D14"/>
    </sheetView>
  </sheetViews>
  <sheetFormatPr defaultColWidth="9.28515625" defaultRowHeight="14.25" x14ac:dyDescent="0.2"/>
  <cols>
    <col min="1" max="1" width="7.7109375" style="11" customWidth="1"/>
    <col min="2" max="2" width="15" style="25" bestFit="1" customWidth="1"/>
    <col min="3" max="3" width="9.7109375" style="11" customWidth="1"/>
    <col min="4" max="4" width="12.7109375" style="11" customWidth="1"/>
    <col min="5" max="5" width="12" style="11" customWidth="1"/>
    <col min="6" max="6" width="5.5703125" style="21" bestFit="1" customWidth="1"/>
    <col min="7" max="7" width="7.42578125" style="21" bestFit="1" customWidth="1"/>
    <col min="8" max="8" width="5.5703125" style="21" bestFit="1" customWidth="1"/>
    <col min="9" max="9" width="7.42578125" style="21" bestFit="1" customWidth="1"/>
    <col min="10" max="10" width="5.5703125" style="21" bestFit="1" customWidth="1"/>
    <col min="11" max="11" width="7.42578125" style="21" bestFit="1" customWidth="1"/>
    <col min="12" max="12" width="7.28515625" style="22" bestFit="1" customWidth="1"/>
    <col min="13" max="13" width="7.5703125" style="22" bestFit="1" customWidth="1"/>
    <col min="14" max="14" width="14.28515625" style="11" bestFit="1" customWidth="1"/>
    <col min="15" max="15" width="17.7109375" style="11" bestFit="1" customWidth="1"/>
    <col min="16" max="16" width="5.5703125" style="11" bestFit="1" customWidth="1"/>
    <col min="17" max="17" width="5.42578125" style="80" bestFit="1" customWidth="1"/>
    <col min="18" max="18" width="60.28515625" style="11" customWidth="1"/>
    <col min="19" max="19" width="29.42578125" style="11" customWidth="1"/>
    <col min="20" max="20" width="12.5703125" style="11" customWidth="1"/>
    <col min="21" max="21" width="15.42578125" style="11" bestFit="1" customWidth="1"/>
    <col min="22" max="22" width="29.7109375" style="11" bestFit="1" customWidth="1"/>
    <col min="23" max="23" width="10.28515625" style="11" customWidth="1"/>
    <col min="24" max="24" width="8.7109375" style="11" customWidth="1"/>
    <col min="25" max="25" width="12.5703125" style="11" customWidth="1"/>
    <col min="26" max="26" width="10.42578125" style="11" customWidth="1"/>
    <col min="27" max="27" width="8.7109375" style="11" customWidth="1"/>
    <col min="28" max="28" width="17.42578125" style="11" customWidth="1"/>
    <col min="29" max="29" width="24.28515625" style="11" customWidth="1"/>
    <col min="30" max="30" width="24" style="11" customWidth="1"/>
    <col min="31" max="31" width="12.42578125" style="11" customWidth="1"/>
    <col min="32" max="32" width="18.85546875" style="25" customWidth="1"/>
    <col min="33" max="33" width="23.5703125" style="104" bestFit="1" customWidth="1"/>
    <col min="34" max="34" width="15" style="11" customWidth="1"/>
    <col min="35" max="35" width="17.42578125" style="11" customWidth="1"/>
    <col min="36" max="16384" width="9.28515625" style="11"/>
  </cols>
  <sheetData>
    <row r="1" spans="1:34" ht="37.5" customHeight="1" x14ac:dyDescent="0.2">
      <c r="B1" s="181" t="s">
        <v>13</v>
      </c>
      <c r="C1" s="181"/>
      <c r="D1" s="181"/>
      <c r="E1" s="181"/>
      <c r="F1" s="182" t="s">
        <v>14</v>
      </c>
      <c r="G1" s="178"/>
      <c r="H1" s="179" t="s">
        <v>15</v>
      </c>
      <c r="I1" s="178"/>
      <c r="J1" s="179" t="s">
        <v>16</v>
      </c>
      <c r="K1" s="178"/>
      <c r="L1" s="172" t="s">
        <v>17</v>
      </c>
      <c r="M1" s="173"/>
      <c r="N1" s="55"/>
      <c r="O1" s="55"/>
      <c r="P1" s="55"/>
      <c r="Q1" s="79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6"/>
    </row>
    <row r="2" spans="1:34" s="12" customFormat="1" ht="37.5" customHeight="1" x14ac:dyDescent="0.2">
      <c r="A2" s="120" t="s">
        <v>18</v>
      </c>
      <c r="B2" s="120" t="s">
        <v>19</v>
      </c>
      <c r="C2" s="120" t="s">
        <v>20</v>
      </c>
      <c r="D2" s="120" t="s">
        <v>21</v>
      </c>
      <c r="E2" s="123" t="s">
        <v>22</v>
      </c>
      <c r="F2" s="124" t="s">
        <v>23</v>
      </c>
      <c r="G2" s="74" t="s">
        <v>24</v>
      </c>
      <c r="H2" s="125" t="s">
        <v>23</v>
      </c>
      <c r="I2" s="74" t="s">
        <v>24</v>
      </c>
      <c r="J2" s="124" t="s">
        <v>23</v>
      </c>
      <c r="K2" s="74" t="s">
        <v>24</v>
      </c>
      <c r="L2" s="124" t="s">
        <v>25</v>
      </c>
      <c r="M2" s="77" t="s">
        <v>26</v>
      </c>
      <c r="N2" s="126" t="s">
        <v>27</v>
      </c>
      <c r="O2" s="120" t="s">
        <v>28</v>
      </c>
      <c r="P2" s="120" t="s">
        <v>29</v>
      </c>
      <c r="Q2" s="120" t="s">
        <v>30</v>
      </c>
      <c r="R2" s="120" t="s">
        <v>31</v>
      </c>
      <c r="S2" s="120" t="s">
        <v>32</v>
      </c>
      <c r="T2" s="120" t="s">
        <v>33</v>
      </c>
      <c r="U2" s="120" t="s">
        <v>34</v>
      </c>
      <c r="V2" s="120" t="s">
        <v>35</v>
      </c>
      <c r="W2" s="120" t="s">
        <v>36</v>
      </c>
      <c r="X2" s="120" t="s">
        <v>37</v>
      </c>
      <c r="Y2" s="120" t="s">
        <v>38</v>
      </c>
      <c r="Z2" s="120" t="s">
        <v>39</v>
      </c>
      <c r="AA2" s="120" t="s">
        <v>40</v>
      </c>
      <c r="AB2" s="120" t="s">
        <v>41</v>
      </c>
      <c r="AC2" s="120" t="s">
        <v>42</v>
      </c>
      <c r="AD2" s="120" t="s">
        <v>43</v>
      </c>
      <c r="AE2" s="120" t="s">
        <v>44</v>
      </c>
      <c r="AF2" s="120"/>
      <c r="AG2" s="103"/>
      <c r="AH2" s="120" t="s">
        <v>45</v>
      </c>
    </row>
    <row r="3" spans="1:34" s="15" customFormat="1" ht="17.100000000000001" customHeight="1" x14ac:dyDescent="0.2">
      <c r="A3" s="13" t="s">
        <v>46</v>
      </c>
      <c r="B3" s="13" t="s">
        <v>47</v>
      </c>
      <c r="C3" s="13">
        <v>6</v>
      </c>
      <c r="D3" s="13">
        <v>3</v>
      </c>
      <c r="E3" s="57">
        <v>5</v>
      </c>
      <c r="F3" s="62">
        <v>29.83</v>
      </c>
      <c r="G3" s="75">
        <f t="shared" ref="G3:G34" si="0">F3*0.3048</f>
        <v>9.0921839999999996</v>
      </c>
      <c r="H3" s="65">
        <v>31.41</v>
      </c>
      <c r="I3" s="75">
        <f t="shared" ref="I3:I34" si="1">H3*0.3048</f>
        <v>9.5737680000000012</v>
      </c>
      <c r="J3" s="62">
        <v>11.25</v>
      </c>
      <c r="K3" s="75">
        <f t="shared" ref="K3:K34" si="2">J3*0.3048</f>
        <v>3.4290000000000003</v>
      </c>
      <c r="L3" s="71">
        <v>184</v>
      </c>
      <c r="M3" s="78">
        <f t="shared" ref="M3:M34" si="3">L3*0.092903</f>
        <v>17.094152000000001</v>
      </c>
      <c r="N3" s="68" t="s">
        <v>48</v>
      </c>
      <c r="O3" s="13" t="s">
        <v>49</v>
      </c>
      <c r="P3" s="13">
        <v>2</v>
      </c>
      <c r="Q3" s="120">
        <v>180</v>
      </c>
      <c r="R3" s="13" t="s">
        <v>50</v>
      </c>
      <c r="S3" s="13" t="s">
        <v>51</v>
      </c>
      <c r="T3" s="13" t="s">
        <v>52</v>
      </c>
      <c r="U3" s="13" t="s">
        <v>53</v>
      </c>
      <c r="V3" s="14" t="s">
        <v>54</v>
      </c>
      <c r="W3" s="14">
        <v>4</v>
      </c>
      <c r="X3" s="13">
        <v>4</v>
      </c>
      <c r="Y3" s="13" t="s">
        <v>55</v>
      </c>
      <c r="Z3" s="13" t="s">
        <v>56</v>
      </c>
      <c r="AA3" s="13" t="s">
        <v>56</v>
      </c>
      <c r="AB3" s="13" t="s">
        <v>57</v>
      </c>
      <c r="AC3" s="13"/>
      <c r="AD3" s="13" t="s">
        <v>58</v>
      </c>
      <c r="AE3" s="13" t="s">
        <v>59</v>
      </c>
      <c r="AF3" s="120"/>
      <c r="AG3" s="103"/>
    </row>
    <row r="4" spans="1:34" s="15" customFormat="1" ht="17.100000000000001" customHeight="1" x14ac:dyDescent="0.2">
      <c r="A4" s="13" t="s">
        <v>60</v>
      </c>
      <c r="B4" s="13" t="s">
        <v>47</v>
      </c>
      <c r="C4" s="13">
        <v>7</v>
      </c>
      <c r="D4" s="13">
        <v>4</v>
      </c>
      <c r="E4" s="57">
        <v>10</v>
      </c>
      <c r="F4" s="62">
        <v>32.17</v>
      </c>
      <c r="G4" s="75">
        <f t="shared" si="0"/>
        <v>9.805416000000001</v>
      </c>
      <c r="H4" s="65">
        <v>33.83</v>
      </c>
      <c r="I4" s="75">
        <f t="shared" si="1"/>
        <v>10.311384</v>
      </c>
      <c r="J4" s="62">
        <v>9.41</v>
      </c>
      <c r="K4" s="75">
        <f t="shared" si="2"/>
        <v>2.8681680000000003</v>
      </c>
      <c r="L4" s="71">
        <v>168</v>
      </c>
      <c r="M4" s="78">
        <f t="shared" si="3"/>
        <v>15.607704</v>
      </c>
      <c r="N4" s="68" t="s">
        <v>48</v>
      </c>
      <c r="O4" s="13" t="s">
        <v>61</v>
      </c>
      <c r="P4" s="13">
        <v>3</v>
      </c>
      <c r="Q4" s="120">
        <v>150</v>
      </c>
      <c r="R4" s="13" t="s">
        <v>62</v>
      </c>
      <c r="S4" s="13"/>
      <c r="T4" s="13" t="s">
        <v>63</v>
      </c>
      <c r="U4" s="13"/>
      <c r="V4" s="14" t="s">
        <v>64</v>
      </c>
      <c r="W4" s="14">
        <v>4</v>
      </c>
      <c r="X4" s="13"/>
      <c r="Y4" s="13" t="s">
        <v>55</v>
      </c>
      <c r="Z4" s="13" t="s">
        <v>56</v>
      </c>
      <c r="AA4" s="13" t="s">
        <v>55</v>
      </c>
      <c r="AB4" s="13"/>
      <c r="AC4" s="13"/>
      <c r="AD4" s="13" t="s">
        <v>65</v>
      </c>
      <c r="AE4" s="13" t="s">
        <v>66</v>
      </c>
      <c r="AF4" s="120"/>
      <c r="AG4" s="103"/>
    </row>
    <row r="5" spans="1:34" s="15" customFormat="1" ht="17.100000000000001" customHeight="1" x14ac:dyDescent="0.2">
      <c r="A5" s="13" t="s">
        <v>67</v>
      </c>
      <c r="B5" s="13" t="s">
        <v>68</v>
      </c>
      <c r="C5" s="13">
        <v>9</v>
      </c>
      <c r="D5" s="13">
        <v>3</v>
      </c>
      <c r="E5" s="57">
        <v>2</v>
      </c>
      <c r="F5" s="62">
        <v>49.08</v>
      </c>
      <c r="G5" s="75">
        <f t="shared" si="0"/>
        <v>14.959584</v>
      </c>
      <c r="H5" s="65">
        <v>51.17</v>
      </c>
      <c r="I5" s="75">
        <f t="shared" si="1"/>
        <v>15.596616000000001</v>
      </c>
      <c r="J5" s="62">
        <v>18.170000000000002</v>
      </c>
      <c r="K5" s="75">
        <f t="shared" si="2"/>
        <v>5.5382160000000011</v>
      </c>
      <c r="L5" s="71">
        <v>495</v>
      </c>
      <c r="M5" s="78">
        <f t="shared" si="3"/>
        <v>45.986984999999997</v>
      </c>
      <c r="N5" s="68" t="s">
        <v>48</v>
      </c>
      <c r="O5" s="13" t="s">
        <v>49</v>
      </c>
      <c r="P5" s="13">
        <v>0</v>
      </c>
      <c r="Q5" s="120">
        <v>300</v>
      </c>
      <c r="R5" s="13"/>
      <c r="S5" s="13"/>
      <c r="T5" s="13" t="s">
        <v>69</v>
      </c>
      <c r="U5" s="13"/>
      <c r="V5" s="14" t="s">
        <v>70</v>
      </c>
      <c r="W5" s="14"/>
      <c r="X5" s="13"/>
      <c r="Y5" s="13" t="s">
        <v>56</v>
      </c>
      <c r="Z5" s="13" t="s">
        <v>56</v>
      </c>
      <c r="AA5" s="13" t="s">
        <v>55</v>
      </c>
      <c r="AB5" s="13" t="s">
        <v>71</v>
      </c>
      <c r="AC5" s="13" t="s">
        <v>72</v>
      </c>
      <c r="AD5" s="13" t="s">
        <v>73</v>
      </c>
      <c r="AE5" s="120"/>
      <c r="AF5" s="120"/>
      <c r="AG5" s="103"/>
    </row>
    <row r="6" spans="1:34" s="15" customFormat="1" ht="17.100000000000001" customHeight="1" x14ac:dyDescent="0.2">
      <c r="A6" s="13" t="s">
        <v>74</v>
      </c>
      <c r="B6" s="13" t="s">
        <v>47</v>
      </c>
      <c r="C6" s="13">
        <v>9</v>
      </c>
      <c r="D6" s="13">
        <v>4</v>
      </c>
      <c r="E6" s="57">
        <v>7</v>
      </c>
      <c r="F6" s="62">
        <v>39</v>
      </c>
      <c r="G6" s="75">
        <f t="shared" si="0"/>
        <v>11.8872</v>
      </c>
      <c r="H6" s="65">
        <v>41</v>
      </c>
      <c r="I6" s="75">
        <f t="shared" si="1"/>
        <v>12.4968</v>
      </c>
      <c r="J6" s="62">
        <v>11.75</v>
      </c>
      <c r="K6" s="75">
        <f t="shared" si="2"/>
        <v>3.5814000000000004</v>
      </c>
      <c r="L6" s="71">
        <v>260</v>
      </c>
      <c r="M6" s="78">
        <f t="shared" si="3"/>
        <v>24.154779999999999</v>
      </c>
      <c r="N6" s="68" t="s">
        <v>48</v>
      </c>
      <c r="O6" s="13" t="s">
        <v>61</v>
      </c>
      <c r="P6" s="13">
        <v>3</v>
      </c>
      <c r="Q6" s="120">
        <v>200</v>
      </c>
      <c r="R6" s="13" t="s">
        <v>75</v>
      </c>
      <c r="S6" s="13"/>
      <c r="T6" s="13" t="s">
        <v>76</v>
      </c>
      <c r="U6" s="13" t="s">
        <v>77</v>
      </c>
      <c r="V6" s="14" t="s">
        <v>78</v>
      </c>
      <c r="W6" s="14">
        <v>4</v>
      </c>
      <c r="X6" s="13"/>
      <c r="Y6" s="13" t="s">
        <v>56</v>
      </c>
      <c r="Z6" s="13" t="s">
        <v>56</v>
      </c>
      <c r="AA6" s="13" t="s">
        <v>55</v>
      </c>
      <c r="AB6" s="13" t="s">
        <v>79</v>
      </c>
      <c r="AC6" s="13"/>
      <c r="AD6" s="13" t="s">
        <v>80</v>
      </c>
      <c r="AE6" s="13" t="s">
        <v>81</v>
      </c>
      <c r="AF6" s="120"/>
      <c r="AG6" s="103"/>
    </row>
    <row r="7" spans="1:34" s="15" customFormat="1" ht="16.899999999999999" customHeight="1" x14ac:dyDescent="0.2">
      <c r="A7" s="13" t="s">
        <v>82</v>
      </c>
      <c r="B7" s="13" t="s">
        <v>47</v>
      </c>
      <c r="C7" s="13">
        <v>8</v>
      </c>
      <c r="D7" s="13">
        <v>5</v>
      </c>
      <c r="E7" s="57">
        <v>12</v>
      </c>
      <c r="F7" s="62">
        <v>37.83</v>
      </c>
      <c r="G7" s="75">
        <f t="shared" si="0"/>
        <v>11.530583999999999</v>
      </c>
      <c r="H7" s="65">
        <v>39.33</v>
      </c>
      <c r="I7" s="75">
        <f t="shared" si="1"/>
        <v>11.987784</v>
      </c>
      <c r="J7" s="62">
        <v>12.08</v>
      </c>
      <c r="K7" s="75">
        <f t="shared" si="2"/>
        <v>3.6819840000000004</v>
      </c>
      <c r="L7" s="71">
        <v>254</v>
      </c>
      <c r="M7" s="78">
        <f t="shared" si="3"/>
        <v>23.597362</v>
      </c>
      <c r="N7" s="68" t="s">
        <v>48</v>
      </c>
      <c r="O7" s="13" t="s">
        <v>61</v>
      </c>
      <c r="P7" s="13">
        <v>0</v>
      </c>
      <c r="Q7" s="120">
        <v>100</v>
      </c>
      <c r="R7" s="13" t="s">
        <v>83</v>
      </c>
      <c r="S7" s="13"/>
      <c r="T7" s="13" t="s">
        <v>84</v>
      </c>
      <c r="U7" s="13"/>
      <c r="V7" s="13" t="s">
        <v>85</v>
      </c>
      <c r="W7" s="13">
        <v>4</v>
      </c>
      <c r="X7" s="13"/>
      <c r="Y7" s="13" t="s">
        <v>56</v>
      </c>
      <c r="Z7" s="13" t="s">
        <v>56</v>
      </c>
      <c r="AA7" s="13" t="s">
        <v>55</v>
      </c>
      <c r="AB7" s="13" t="s">
        <v>86</v>
      </c>
      <c r="AC7" s="13"/>
      <c r="AD7" s="13" t="s">
        <v>80</v>
      </c>
      <c r="AE7" s="13" t="s">
        <v>81</v>
      </c>
      <c r="AF7" s="120"/>
      <c r="AG7" s="103"/>
    </row>
    <row r="8" spans="1:34" s="15" customFormat="1" ht="17.100000000000001" customHeight="1" x14ac:dyDescent="0.2">
      <c r="A8" s="13" t="s">
        <v>87</v>
      </c>
      <c r="B8" s="13" t="s">
        <v>47</v>
      </c>
      <c r="C8" s="13">
        <v>8</v>
      </c>
      <c r="D8" s="16" t="s">
        <v>88</v>
      </c>
      <c r="E8" s="57">
        <v>8</v>
      </c>
      <c r="F8" s="62">
        <v>45.41</v>
      </c>
      <c r="G8" s="75">
        <f t="shared" si="0"/>
        <v>13.840968</v>
      </c>
      <c r="H8" s="65">
        <v>47</v>
      </c>
      <c r="I8" s="75">
        <f t="shared" si="1"/>
        <v>14.325600000000001</v>
      </c>
      <c r="J8" s="62">
        <v>13.5</v>
      </c>
      <c r="K8" s="75">
        <f t="shared" si="2"/>
        <v>4.1147999999999998</v>
      </c>
      <c r="L8" s="71">
        <v>337</v>
      </c>
      <c r="M8" s="78">
        <f t="shared" si="3"/>
        <v>31.308311</v>
      </c>
      <c r="N8" s="68" t="s">
        <v>48</v>
      </c>
      <c r="O8" s="13" t="s">
        <v>61</v>
      </c>
      <c r="P8" s="13">
        <v>3</v>
      </c>
      <c r="Q8" s="120">
        <v>600</v>
      </c>
      <c r="R8" s="13"/>
      <c r="S8" s="13"/>
      <c r="T8" s="13" t="s">
        <v>89</v>
      </c>
      <c r="U8" s="13"/>
      <c r="V8" s="13" t="s">
        <v>64</v>
      </c>
      <c r="W8" s="13">
        <v>4</v>
      </c>
      <c r="X8" s="13"/>
      <c r="Y8" s="13" t="s">
        <v>56</v>
      </c>
      <c r="Z8" s="13" t="s">
        <v>56</v>
      </c>
      <c r="AA8" s="13" t="s">
        <v>56</v>
      </c>
      <c r="AB8" s="13" t="s">
        <v>71</v>
      </c>
      <c r="AC8" s="13"/>
      <c r="AD8" s="13">
        <v>10144</v>
      </c>
      <c r="AE8" s="120"/>
      <c r="AF8" s="120"/>
      <c r="AG8" s="103"/>
    </row>
    <row r="9" spans="1:34" ht="17.100000000000001" customHeight="1" x14ac:dyDescent="0.2">
      <c r="A9" s="14" t="s">
        <v>90</v>
      </c>
      <c r="B9" s="13" t="s">
        <v>47</v>
      </c>
      <c r="C9" s="14">
        <v>5</v>
      </c>
      <c r="D9" s="14">
        <v>4</v>
      </c>
      <c r="E9" s="48">
        <v>7</v>
      </c>
      <c r="F9" s="63">
        <v>35.33</v>
      </c>
      <c r="G9" s="75">
        <f t="shared" si="0"/>
        <v>10.768584000000001</v>
      </c>
      <c r="H9" s="66">
        <v>36.83</v>
      </c>
      <c r="I9" s="75">
        <f t="shared" si="1"/>
        <v>11.225784000000001</v>
      </c>
      <c r="J9" s="63">
        <v>12</v>
      </c>
      <c r="K9" s="75">
        <f t="shared" si="2"/>
        <v>3.6576000000000004</v>
      </c>
      <c r="L9" s="72">
        <v>236</v>
      </c>
      <c r="M9" s="78">
        <f t="shared" si="3"/>
        <v>21.925108000000002</v>
      </c>
      <c r="N9" s="69" t="s">
        <v>48</v>
      </c>
      <c r="O9" s="14" t="s">
        <v>91</v>
      </c>
      <c r="P9" s="14">
        <v>0</v>
      </c>
      <c r="Q9" s="127">
        <v>200</v>
      </c>
      <c r="R9" s="14" t="s">
        <v>92</v>
      </c>
      <c r="S9" s="14"/>
      <c r="T9" s="14" t="s">
        <v>93</v>
      </c>
      <c r="U9" s="14"/>
      <c r="V9" s="14" t="s">
        <v>94</v>
      </c>
      <c r="W9" s="14"/>
      <c r="X9" s="14"/>
      <c r="Y9" s="14" t="s">
        <v>56</v>
      </c>
      <c r="Z9" s="14" t="s">
        <v>56</v>
      </c>
      <c r="AA9" s="14" t="s">
        <v>55</v>
      </c>
      <c r="AB9" s="14"/>
      <c r="AC9" s="14" t="s">
        <v>95</v>
      </c>
      <c r="AD9" s="14" t="s">
        <v>96</v>
      </c>
      <c r="AE9" s="14"/>
      <c r="AF9" s="14"/>
    </row>
    <row r="10" spans="1:34" ht="17.100000000000001" customHeight="1" x14ac:dyDescent="0.2">
      <c r="A10" s="14" t="s">
        <v>97</v>
      </c>
      <c r="B10" s="13" t="s">
        <v>47</v>
      </c>
      <c r="C10" s="14">
        <v>6</v>
      </c>
      <c r="D10" s="14">
        <v>4</v>
      </c>
      <c r="E10" s="48">
        <v>7</v>
      </c>
      <c r="F10" s="63">
        <v>36.83</v>
      </c>
      <c r="G10" s="75">
        <f t="shared" si="0"/>
        <v>11.225784000000001</v>
      </c>
      <c r="H10" s="66">
        <v>38.409999999999997</v>
      </c>
      <c r="I10" s="75">
        <f t="shared" si="1"/>
        <v>11.707367999999999</v>
      </c>
      <c r="J10" s="63">
        <v>13.08</v>
      </c>
      <c r="K10" s="75">
        <f t="shared" si="2"/>
        <v>3.9867840000000001</v>
      </c>
      <c r="L10" s="72">
        <v>267</v>
      </c>
      <c r="M10" s="78">
        <f t="shared" si="3"/>
        <v>24.805101000000001</v>
      </c>
      <c r="N10" s="69" t="s">
        <v>48</v>
      </c>
      <c r="O10" s="14" t="s">
        <v>98</v>
      </c>
      <c r="P10" s="14">
        <v>0</v>
      </c>
      <c r="Q10" s="127">
        <v>200</v>
      </c>
      <c r="R10" s="14" t="s">
        <v>99</v>
      </c>
      <c r="S10" s="14"/>
      <c r="T10" s="14" t="s">
        <v>100</v>
      </c>
      <c r="U10" s="14"/>
      <c r="V10" s="14" t="s">
        <v>94</v>
      </c>
      <c r="W10" s="14"/>
      <c r="X10" s="14"/>
      <c r="Y10" s="14" t="s">
        <v>56</v>
      </c>
      <c r="Z10" s="14" t="s">
        <v>56</v>
      </c>
      <c r="AA10" s="14" t="s">
        <v>55</v>
      </c>
      <c r="AB10" s="14" t="s">
        <v>101</v>
      </c>
      <c r="AC10" s="14"/>
      <c r="AD10" s="14" t="s">
        <v>102</v>
      </c>
      <c r="AE10" s="14"/>
      <c r="AF10" s="14"/>
    </row>
    <row r="11" spans="1:34" ht="17.100000000000001" customHeight="1" x14ac:dyDescent="0.2">
      <c r="A11" s="14" t="s">
        <v>103</v>
      </c>
      <c r="B11" s="14" t="s">
        <v>47</v>
      </c>
      <c r="C11" s="14">
        <v>8</v>
      </c>
      <c r="D11" s="14">
        <v>4</v>
      </c>
      <c r="E11" s="48">
        <v>6</v>
      </c>
      <c r="F11" s="63">
        <v>35</v>
      </c>
      <c r="G11" s="75">
        <f t="shared" si="0"/>
        <v>10.668000000000001</v>
      </c>
      <c r="H11" s="66">
        <v>37</v>
      </c>
      <c r="I11" s="75">
        <f t="shared" si="1"/>
        <v>11.277600000000001</v>
      </c>
      <c r="J11" s="63">
        <v>11.67</v>
      </c>
      <c r="K11" s="75">
        <f t="shared" si="2"/>
        <v>3.557016</v>
      </c>
      <c r="L11" s="72">
        <v>204</v>
      </c>
      <c r="M11" s="78">
        <f t="shared" si="3"/>
        <v>18.952211999999999</v>
      </c>
      <c r="N11" s="69" t="s">
        <v>48</v>
      </c>
      <c r="O11" s="14" t="s">
        <v>61</v>
      </c>
      <c r="P11" s="14">
        <v>3</v>
      </c>
      <c r="Q11" s="127">
        <v>200</v>
      </c>
      <c r="R11" s="14" t="s">
        <v>104</v>
      </c>
      <c r="S11" s="14" t="s">
        <v>105</v>
      </c>
      <c r="T11" s="14" t="s">
        <v>106</v>
      </c>
      <c r="U11" s="14"/>
      <c r="V11" s="14" t="s">
        <v>107</v>
      </c>
      <c r="W11" s="14">
        <v>4</v>
      </c>
      <c r="X11" s="14">
        <v>4</v>
      </c>
      <c r="Y11" s="14" t="s">
        <v>55</v>
      </c>
      <c r="Z11" s="14"/>
      <c r="AA11" s="14"/>
      <c r="AB11" s="14" t="s">
        <v>108</v>
      </c>
      <c r="AC11" s="14" t="s">
        <v>109</v>
      </c>
      <c r="AD11" s="14" t="s">
        <v>110</v>
      </c>
      <c r="AE11" s="14" t="s">
        <v>111</v>
      </c>
      <c r="AF11" s="14"/>
    </row>
    <row r="12" spans="1:34" ht="17.100000000000001" customHeight="1" x14ac:dyDescent="0.2">
      <c r="A12" s="14" t="s">
        <v>112</v>
      </c>
      <c r="B12" s="13" t="s">
        <v>47</v>
      </c>
      <c r="C12" s="14">
        <v>8</v>
      </c>
      <c r="D12" s="14">
        <v>4</v>
      </c>
      <c r="E12" s="48">
        <v>10</v>
      </c>
      <c r="F12" s="63">
        <v>34.17</v>
      </c>
      <c r="G12" s="75">
        <f t="shared" si="0"/>
        <v>10.415016000000001</v>
      </c>
      <c r="H12" s="66">
        <v>35.25</v>
      </c>
      <c r="I12" s="75">
        <f t="shared" si="1"/>
        <v>10.744200000000001</v>
      </c>
      <c r="J12" s="63">
        <v>9.5</v>
      </c>
      <c r="K12" s="75">
        <f t="shared" si="2"/>
        <v>2.8956</v>
      </c>
      <c r="L12" s="72">
        <v>180</v>
      </c>
      <c r="M12" s="78">
        <f t="shared" si="3"/>
        <v>16.722539999999999</v>
      </c>
      <c r="N12" s="69" t="s">
        <v>48</v>
      </c>
      <c r="O12" s="14" t="s">
        <v>113</v>
      </c>
      <c r="P12" s="14">
        <v>3</v>
      </c>
      <c r="Q12" s="127">
        <v>200</v>
      </c>
      <c r="R12" s="14" t="s">
        <v>114</v>
      </c>
      <c r="S12" s="14"/>
      <c r="T12" s="14" t="s">
        <v>115</v>
      </c>
      <c r="U12" s="14"/>
      <c r="V12" s="14"/>
      <c r="W12" s="14">
        <v>4</v>
      </c>
      <c r="X12" s="14">
        <v>4</v>
      </c>
      <c r="Y12" s="14" t="s">
        <v>55</v>
      </c>
      <c r="Z12" s="14" t="s">
        <v>55</v>
      </c>
      <c r="AA12" s="14"/>
      <c r="AB12" s="14" t="s">
        <v>101</v>
      </c>
      <c r="AC12" s="14"/>
      <c r="AD12" s="14" t="s">
        <v>116</v>
      </c>
      <c r="AE12" s="14" t="s">
        <v>117</v>
      </c>
      <c r="AF12" s="14"/>
    </row>
    <row r="13" spans="1:34" ht="17.100000000000001" customHeight="1" x14ac:dyDescent="0.2">
      <c r="A13" s="14" t="s">
        <v>118</v>
      </c>
      <c r="B13" s="13" t="s">
        <v>47</v>
      </c>
      <c r="C13" s="14">
        <v>9</v>
      </c>
      <c r="D13" s="14">
        <v>4</v>
      </c>
      <c r="E13" s="48">
        <v>12</v>
      </c>
      <c r="F13" s="63">
        <v>30.67</v>
      </c>
      <c r="G13" s="75">
        <f t="shared" si="0"/>
        <v>9.3482160000000007</v>
      </c>
      <c r="H13" s="66">
        <v>31.91</v>
      </c>
      <c r="I13" s="75">
        <f t="shared" si="1"/>
        <v>9.7261680000000013</v>
      </c>
      <c r="J13" s="63">
        <v>7.91</v>
      </c>
      <c r="K13" s="75">
        <f t="shared" si="2"/>
        <v>2.410968</v>
      </c>
      <c r="L13" s="72">
        <v>134</v>
      </c>
      <c r="M13" s="78">
        <f t="shared" si="3"/>
        <v>12.449002</v>
      </c>
      <c r="N13" s="69" t="s">
        <v>48</v>
      </c>
      <c r="O13" s="14" t="s">
        <v>61</v>
      </c>
      <c r="P13" s="14">
        <v>2</v>
      </c>
      <c r="Q13" s="127">
        <v>150</v>
      </c>
      <c r="R13" s="14" t="s">
        <v>119</v>
      </c>
      <c r="S13" s="14"/>
      <c r="T13" s="14" t="s">
        <v>120</v>
      </c>
      <c r="U13" s="14"/>
      <c r="V13" s="14" t="s">
        <v>121</v>
      </c>
      <c r="W13" s="14">
        <v>4</v>
      </c>
      <c r="X13" s="14">
        <v>4</v>
      </c>
      <c r="Y13" s="14" t="s">
        <v>56</v>
      </c>
      <c r="Z13" s="14" t="s">
        <v>56</v>
      </c>
      <c r="AA13" s="14"/>
      <c r="AB13" s="14" t="s">
        <v>122</v>
      </c>
      <c r="AC13" s="14"/>
      <c r="AD13" s="14" t="s">
        <v>123</v>
      </c>
      <c r="AE13" s="14"/>
      <c r="AF13" s="14"/>
    </row>
    <row r="14" spans="1:34" ht="17.100000000000001" customHeight="1" x14ac:dyDescent="0.2">
      <c r="A14" s="14" t="s">
        <v>124</v>
      </c>
      <c r="B14" s="13" t="s">
        <v>47</v>
      </c>
      <c r="C14" s="14">
        <v>9</v>
      </c>
      <c r="D14" s="14">
        <v>3</v>
      </c>
      <c r="E14" s="48"/>
      <c r="F14" s="63">
        <v>29.67</v>
      </c>
      <c r="G14" s="75">
        <f t="shared" si="0"/>
        <v>9.0434160000000006</v>
      </c>
      <c r="H14" s="66">
        <v>31.17</v>
      </c>
      <c r="I14" s="75">
        <f t="shared" si="1"/>
        <v>9.5006160000000008</v>
      </c>
      <c r="J14" s="63">
        <v>11.25</v>
      </c>
      <c r="K14" s="75">
        <f t="shared" si="2"/>
        <v>3.4290000000000003</v>
      </c>
      <c r="L14" s="72">
        <v>167</v>
      </c>
      <c r="M14" s="78">
        <f t="shared" si="3"/>
        <v>15.514801</v>
      </c>
      <c r="N14" s="69" t="s">
        <v>48</v>
      </c>
      <c r="O14" s="14" t="s">
        <v>113</v>
      </c>
      <c r="P14" s="14">
        <v>2</v>
      </c>
      <c r="Q14" s="127">
        <v>200</v>
      </c>
      <c r="R14" s="14" t="s">
        <v>125</v>
      </c>
      <c r="S14" s="14"/>
      <c r="T14" s="14">
        <v>2</v>
      </c>
      <c r="U14" s="14"/>
      <c r="V14" s="14"/>
      <c r="W14" s="14">
        <v>4</v>
      </c>
      <c r="X14" s="14">
        <v>4</v>
      </c>
      <c r="Y14" s="14" t="s">
        <v>55</v>
      </c>
      <c r="Z14" s="14" t="s">
        <v>56</v>
      </c>
      <c r="AA14" s="14"/>
      <c r="AB14" s="14" t="s">
        <v>57</v>
      </c>
      <c r="AC14" s="14"/>
      <c r="AD14" s="14" t="s">
        <v>126</v>
      </c>
      <c r="AE14" s="14" t="s">
        <v>127</v>
      </c>
      <c r="AF14" s="14"/>
    </row>
    <row r="15" spans="1:34" ht="17.100000000000001" customHeight="1" x14ac:dyDescent="0.2">
      <c r="A15" s="14" t="s">
        <v>128</v>
      </c>
      <c r="B15" s="13" t="s">
        <v>47</v>
      </c>
      <c r="C15" s="14">
        <v>8</v>
      </c>
      <c r="D15" s="14">
        <v>2</v>
      </c>
      <c r="E15" s="48">
        <v>5</v>
      </c>
      <c r="F15" s="63">
        <v>43.5</v>
      </c>
      <c r="G15" s="75">
        <f t="shared" si="0"/>
        <v>13.258800000000001</v>
      </c>
      <c r="H15" s="66">
        <v>47.25</v>
      </c>
      <c r="I15" s="75">
        <f t="shared" si="1"/>
        <v>14.401800000000001</v>
      </c>
      <c r="J15" s="63">
        <v>16</v>
      </c>
      <c r="K15" s="75">
        <f t="shared" si="2"/>
        <v>4.8768000000000002</v>
      </c>
      <c r="L15" s="72">
        <v>387</v>
      </c>
      <c r="M15" s="78">
        <f t="shared" si="3"/>
        <v>35.953460999999997</v>
      </c>
      <c r="N15" s="69" t="s">
        <v>48</v>
      </c>
      <c r="O15" s="14" t="s">
        <v>129</v>
      </c>
      <c r="P15" s="14">
        <v>3</v>
      </c>
      <c r="Q15" s="127">
        <v>300</v>
      </c>
      <c r="R15" s="14" t="s">
        <v>130</v>
      </c>
      <c r="S15" s="14"/>
      <c r="T15" s="14" t="s">
        <v>131</v>
      </c>
      <c r="U15" s="14"/>
      <c r="V15" s="14" t="s">
        <v>94</v>
      </c>
      <c r="W15" s="14" t="s">
        <v>132</v>
      </c>
      <c r="X15" s="14"/>
      <c r="Y15" s="14" t="s">
        <v>55</v>
      </c>
      <c r="Z15" s="14" t="s">
        <v>55</v>
      </c>
      <c r="AA15" s="14" t="s">
        <v>55</v>
      </c>
      <c r="AB15" s="14" t="s">
        <v>133</v>
      </c>
      <c r="AC15" s="14"/>
      <c r="AD15" s="14" t="s">
        <v>102</v>
      </c>
      <c r="AE15" s="14"/>
      <c r="AF15" s="14"/>
    </row>
    <row r="16" spans="1:34" ht="17.100000000000001" customHeight="1" x14ac:dyDescent="0.2">
      <c r="A16" s="14" t="s">
        <v>134</v>
      </c>
      <c r="B16" s="13" t="s">
        <v>47</v>
      </c>
      <c r="C16" s="14">
        <v>6</v>
      </c>
      <c r="D16" s="14">
        <v>3</v>
      </c>
      <c r="E16" s="48">
        <v>3</v>
      </c>
      <c r="F16" s="63">
        <v>29.75</v>
      </c>
      <c r="G16" s="75">
        <f t="shared" si="0"/>
        <v>9.0678000000000001</v>
      </c>
      <c r="H16" s="66">
        <v>31.5</v>
      </c>
      <c r="I16" s="75">
        <f t="shared" si="1"/>
        <v>9.6012000000000004</v>
      </c>
      <c r="J16" s="63">
        <v>11.25</v>
      </c>
      <c r="K16" s="75">
        <f t="shared" si="2"/>
        <v>3.4290000000000003</v>
      </c>
      <c r="L16" s="72">
        <v>167</v>
      </c>
      <c r="M16" s="78">
        <f t="shared" si="3"/>
        <v>15.514801</v>
      </c>
      <c r="N16" s="69" t="s">
        <v>48</v>
      </c>
      <c r="O16" s="14" t="s">
        <v>129</v>
      </c>
      <c r="P16" s="14">
        <v>2</v>
      </c>
      <c r="Q16" s="127">
        <v>200</v>
      </c>
      <c r="R16" s="14" t="s">
        <v>135</v>
      </c>
      <c r="S16" s="14"/>
      <c r="T16" s="14" t="s">
        <v>52</v>
      </c>
      <c r="U16" s="14" t="s">
        <v>53</v>
      </c>
      <c r="V16" s="14" t="s">
        <v>136</v>
      </c>
      <c r="W16" s="14">
        <v>4</v>
      </c>
      <c r="X16" s="14">
        <v>4</v>
      </c>
      <c r="Y16" s="14" t="s">
        <v>56</v>
      </c>
      <c r="Z16" s="14"/>
      <c r="AA16" s="14"/>
      <c r="AB16" s="14" t="s">
        <v>57</v>
      </c>
      <c r="AC16" s="14"/>
      <c r="AD16" s="14" t="s">
        <v>58</v>
      </c>
      <c r="AE16" s="14" t="s">
        <v>59</v>
      </c>
      <c r="AF16" s="14"/>
    </row>
    <row r="17" spans="1:32" ht="17.100000000000001" customHeight="1" x14ac:dyDescent="0.2">
      <c r="A17" s="14" t="s">
        <v>137</v>
      </c>
      <c r="B17" s="13" t="s">
        <v>47</v>
      </c>
      <c r="C17" s="14">
        <v>9</v>
      </c>
      <c r="D17" s="14">
        <v>4</v>
      </c>
      <c r="E17" s="48">
        <v>8</v>
      </c>
      <c r="F17" s="63">
        <v>41.67</v>
      </c>
      <c r="G17" s="75">
        <v>12.701016000000001</v>
      </c>
      <c r="H17" s="66">
        <v>44</v>
      </c>
      <c r="I17" s="75">
        <v>13.411200000000001</v>
      </c>
      <c r="J17" s="63">
        <v>12.58</v>
      </c>
      <c r="K17" s="75">
        <v>3.834384</v>
      </c>
      <c r="L17" s="72">
        <v>291</v>
      </c>
      <c r="M17" s="78">
        <v>27.034773000000001</v>
      </c>
      <c r="N17" s="69" t="s">
        <v>48</v>
      </c>
      <c r="O17" s="14" t="s">
        <v>61</v>
      </c>
      <c r="P17" s="14">
        <v>3</v>
      </c>
      <c r="Q17" s="127">
        <v>300</v>
      </c>
      <c r="R17" s="14" t="s">
        <v>138</v>
      </c>
      <c r="S17" s="14"/>
      <c r="T17" s="14"/>
      <c r="U17" s="14"/>
      <c r="V17" s="14" t="s">
        <v>107</v>
      </c>
      <c r="W17" s="14">
        <v>5</v>
      </c>
      <c r="X17" s="14"/>
      <c r="Y17" s="14" t="s">
        <v>55</v>
      </c>
      <c r="Z17" s="14" t="s">
        <v>56</v>
      </c>
      <c r="AA17" s="14"/>
      <c r="AB17" s="14" t="s">
        <v>139</v>
      </c>
      <c r="AC17" s="14"/>
      <c r="AD17" s="14" t="s">
        <v>140</v>
      </c>
      <c r="AE17" s="14" t="s">
        <v>141</v>
      </c>
      <c r="AF17" s="14"/>
    </row>
    <row r="18" spans="1:32" ht="17.100000000000001" customHeight="1" x14ac:dyDescent="0.2">
      <c r="A18" s="14" t="s">
        <v>142</v>
      </c>
      <c r="B18" s="13" t="s">
        <v>47</v>
      </c>
      <c r="C18" s="14">
        <v>9</v>
      </c>
      <c r="D18" s="14">
        <v>4</v>
      </c>
      <c r="E18" s="48">
        <v>8</v>
      </c>
      <c r="F18" s="63">
        <v>44.5</v>
      </c>
      <c r="G18" s="75">
        <f t="shared" si="0"/>
        <v>13.563600000000001</v>
      </c>
      <c r="H18" s="66">
        <v>47</v>
      </c>
      <c r="I18" s="75">
        <f t="shared" si="1"/>
        <v>14.325600000000001</v>
      </c>
      <c r="J18" s="63">
        <v>13.67</v>
      </c>
      <c r="K18" s="75">
        <f t="shared" si="2"/>
        <v>4.1666160000000003</v>
      </c>
      <c r="L18" s="72">
        <v>338</v>
      </c>
      <c r="M18" s="78">
        <f t="shared" si="3"/>
        <v>31.401214</v>
      </c>
      <c r="N18" s="69" t="s">
        <v>48</v>
      </c>
      <c r="O18" s="14" t="s">
        <v>61</v>
      </c>
      <c r="P18" s="14">
        <v>4</v>
      </c>
      <c r="Q18" s="127">
        <v>200</v>
      </c>
      <c r="R18" s="14" t="s">
        <v>143</v>
      </c>
      <c r="S18" s="14"/>
      <c r="T18" s="14" t="s">
        <v>144</v>
      </c>
      <c r="U18" s="14" t="s">
        <v>145</v>
      </c>
      <c r="V18" s="14" t="s">
        <v>64</v>
      </c>
      <c r="W18" s="14"/>
      <c r="X18" s="14"/>
      <c r="Y18" s="14"/>
      <c r="Z18" s="14"/>
      <c r="AA18" s="14" t="s">
        <v>55</v>
      </c>
      <c r="AB18" s="14" t="s">
        <v>133</v>
      </c>
      <c r="AC18" s="14"/>
      <c r="AD18" s="14" t="s">
        <v>102</v>
      </c>
      <c r="AE18" s="14"/>
      <c r="AF18" s="14"/>
    </row>
    <row r="19" spans="1:32" ht="17.100000000000001" customHeight="1" x14ac:dyDescent="0.2">
      <c r="A19" s="14" t="s">
        <v>146</v>
      </c>
      <c r="B19" s="13" t="s">
        <v>47</v>
      </c>
      <c r="C19" s="14">
        <v>8</v>
      </c>
      <c r="D19" s="14">
        <v>5</v>
      </c>
      <c r="E19" s="48">
        <v>15</v>
      </c>
      <c r="F19" s="63">
        <v>37</v>
      </c>
      <c r="G19" s="75">
        <f t="shared" si="0"/>
        <v>11.277600000000001</v>
      </c>
      <c r="H19" s="66">
        <v>39.5</v>
      </c>
      <c r="I19" s="75">
        <f t="shared" si="1"/>
        <v>12.0396</v>
      </c>
      <c r="J19" s="63">
        <v>15.5</v>
      </c>
      <c r="K19" s="75">
        <f t="shared" si="2"/>
        <v>4.7244000000000002</v>
      </c>
      <c r="L19" s="72">
        <v>319</v>
      </c>
      <c r="M19" s="78">
        <f t="shared" si="3"/>
        <v>29.636057000000001</v>
      </c>
      <c r="N19" s="69" t="s">
        <v>48</v>
      </c>
      <c r="O19" s="14" t="s">
        <v>61</v>
      </c>
      <c r="P19" s="14">
        <v>1</v>
      </c>
      <c r="Q19" s="127">
        <v>175</v>
      </c>
      <c r="R19" s="14" t="s">
        <v>147</v>
      </c>
      <c r="S19" s="14"/>
      <c r="T19" s="14" t="s">
        <v>148</v>
      </c>
      <c r="U19" s="14"/>
      <c r="V19" s="14" t="s">
        <v>64</v>
      </c>
      <c r="W19" s="14" t="s">
        <v>149</v>
      </c>
      <c r="X19" s="14"/>
      <c r="Y19" s="14"/>
      <c r="Z19" s="14"/>
      <c r="AA19" s="14" t="s">
        <v>55</v>
      </c>
      <c r="AB19" s="14"/>
      <c r="AC19" s="14"/>
      <c r="AD19" s="14" t="s">
        <v>102</v>
      </c>
      <c r="AE19" s="14"/>
      <c r="AF19" s="14"/>
    </row>
    <row r="20" spans="1:32" ht="17.100000000000001" customHeight="1" x14ac:dyDescent="0.2">
      <c r="A20" s="14" t="s">
        <v>150</v>
      </c>
      <c r="B20" s="13" t="s">
        <v>47</v>
      </c>
      <c r="C20" s="14">
        <v>8</v>
      </c>
      <c r="D20" s="14">
        <v>3</v>
      </c>
      <c r="E20" s="48">
        <v>6</v>
      </c>
      <c r="F20" s="63">
        <v>35.5</v>
      </c>
      <c r="G20" s="75">
        <f t="shared" si="0"/>
        <v>10.820400000000001</v>
      </c>
      <c r="H20" s="66">
        <v>39</v>
      </c>
      <c r="I20" s="75">
        <f t="shared" si="1"/>
        <v>11.8872</v>
      </c>
      <c r="J20" s="63">
        <v>9.33</v>
      </c>
      <c r="K20" s="75">
        <f t="shared" si="2"/>
        <v>2.8437840000000003</v>
      </c>
      <c r="L20" s="72">
        <v>184</v>
      </c>
      <c r="M20" s="78">
        <f t="shared" si="3"/>
        <v>17.094152000000001</v>
      </c>
      <c r="N20" s="69" t="s">
        <v>48</v>
      </c>
      <c r="O20" s="14" t="s">
        <v>61</v>
      </c>
      <c r="P20" s="14">
        <v>3</v>
      </c>
      <c r="Q20" s="127">
        <v>250</v>
      </c>
      <c r="R20" s="14" t="s">
        <v>151</v>
      </c>
      <c r="S20" s="14"/>
      <c r="T20" s="14">
        <v>4260</v>
      </c>
      <c r="U20" s="14" t="s">
        <v>152</v>
      </c>
      <c r="V20" s="14" t="s">
        <v>94</v>
      </c>
      <c r="W20" s="14"/>
      <c r="X20" s="14" t="s">
        <v>153</v>
      </c>
      <c r="Y20" s="14"/>
      <c r="Z20" s="14"/>
      <c r="AA20" s="14" t="s">
        <v>55</v>
      </c>
      <c r="AB20" s="14" t="s">
        <v>101</v>
      </c>
      <c r="AC20" s="14"/>
      <c r="AD20" s="14" t="s">
        <v>102</v>
      </c>
      <c r="AE20" s="14"/>
      <c r="AF20" s="14"/>
    </row>
    <row r="21" spans="1:32" ht="17.100000000000001" customHeight="1" x14ac:dyDescent="0.2">
      <c r="A21" s="14" t="s">
        <v>154</v>
      </c>
      <c r="B21" s="13" t="s">
        <v>47</v>
      </c>
      <c r="C21" s="14">
        <v>9</v>
      </c>
      <c r="D21" s="14">
        <v>3</v>
      </c>
      <c r="E21" s="48">
        <v>7</v>
      </c>
      <c r="F21" s="63">
        <v>41.83</v>
      </c>
      <c r="G21" s="75">
        <f t="shared" si="0"/>
        <v>12.749784</v>
      </c>
      <c r="H21" s="66">
        <v>44.08</v>
      </c>
      <c r="I21" s="75">
        <f t="shared" si="1"/>
        <v>13.435584</v>
      </c>
      <c r="J21" s="63">
        <v>11.25</v>
      </c>
      <c r="K21" s="75">
        <f t="shared" si="2"/>
        <v>3.4290000000000003</v>
      </c>
      <c r="L21" s="72">
        <v>235</v>
      </c>
      <c r="M21" s="78">
        <f t="shared" si="3"/>
        <v>21.832204999999998</v>
      </c>
      <c r="N21" s="69" t="s">
        <v>48</v>
      </c>
      <c r="O21" s="14" t="s">
        <v>61</v>
      </c>
      <c r="P21" s="14">
        <v>3</v>
      </c>
      <c r="Q21" s="127">
        <v>250</v>
      </c>
      <c r="R21" s="14" t="s">
        <v>155</v>
      </c>
      <c r="S21" s="14" t="s">
        <v>156</v>
      </c>
      <c r="T21" s="14" t="s">
        <v>157</v>
      </c>
      <c r="U21" s="14"/>
      <c r="V21" s="14" t="s">
        <v>64</v>
      </c>
      <c r="W21" s="14">
        <v>4</v>
      </c>
      <c r="X21" s="14">
        <v>4</v>
      </c>
      <c r="Y21" s="14" t="s">
        <v>55</v>
      </c>
      <c r="Z21" s="14" t="s">
        <v>55</v>
      </c>
      <c r="AA21" s="14"/>
      <c r="AB21" s="14" t="s">
        <v>101</v>
      </c>
      <c r="AC21" s="14"/>
      <c r="AD21" s="14" t="s">
        <v>158</v>
      </c>
      <c r="AE21" s="14"/>
      <c r="AF21" s="14"/>
    </row>
    <row r="22" spans="1:32" ht="17.100000000000001" customHeight="1" x14ac:dyDescent="0.2">
      <c r="A22" s="14" t="s">
        <v>159</v>
      </c>
      <c r="B22" s="13" t="s">
        <v>47</v>
      </c>
      <c r="C22" s="14">
        <v>7</v>
      </c>
      <c r="D22" s="14">
        <v>3</v>
      </c>
      <c r="E22" s="48">
        <v>7</v>
      </c>
      <c r="F22" s="63">
        <v>39.75</v>
      </c>
      <c r="G22" s="75">
        <f t="shared" si="0"/>
        <v>12.1158</v>
      </c>
      <c r="H22" s="66">
        <v>41.67</v>
      </c>
      <c r="I22" s="75">
        <f t="shared" si="1"/>
        <v>12.701016000000001</v>
      </c>
      <c r="J22" s="63">
        <v>13.33</v>
      </c>
      <c r="K22" s="75">
        <f t="shared" si="2"/>
        <v>4.0629840000000002</v>
      </c>
      <c r="L22" s="72">
        <v>265</v>
      </c>
      <c r="M22" s="78">
        <f t="shared" si="3"/>
        <v>24.619295000000001</v>
      </c>
      <c r="N22" s="69" t="s">
        <v>48</v>
      </c>
      <c r="O22" s="14" t="s">
        <v>61</v>
      </c>
      <c r="P22" s="14">
        <v>3</v>
      </c>
      <c r="Q22" s="127">
        <v>300</v>
      </c>
      <c r="R22" s="14" t="s">
        <v>160</v>
      </c>
      <c r="S22" s="14" t="s">
        <v>161</v>
      </c>
      <c r="T22" s="14"/>
      <c r="U22" s="14" t="s">
        <v>162</v>
      </c>
      <c r="V22" s="14" t="s">
        <v>107</v>
      </c>
      <c r="W22" s="14">
        <v>4</v>
      </c>
      <c r="X22" s="14">
        <v>4</v>
      </c>
      <c r="Y22" s="14" t="s">
        <v>56</v>
      </c>
      <c r="Z22" s="14" t="s">
        <v>56</v>
      </c>
      <c r="AA22" s="14"/>
      <c r="AB22" s="14" t="s">
        <v>108</v>
      </c>
      <c r="AC22" s="14"/>
      <c r="AD22" s="14" t="s">
        <v>163</v>
      </c>
      <c r="AE22" s="14"/>
      <c r="AF22" s="14"/>
    </row>
    <row r="23" spans="1:32" ht="17.100000000000001" customHeight="1" x14ac:dyDescent="0.2">
      <c r="A23" s="146" t="s">
        <v>164</v>
      </c>
      <c r="B23" s="191" t="s">
        <v>47</v>
      </c>
      <c r="C23" s="146">
        <v>7</v>
      </c>
      <c r="D23" s="146">
        <v>1</v>
      </c>
      <c r="E23" s="147">
        <v>1</v>
      </c>
      <c r="F23" s="148">
        <v>24.91</v>
      </c>
      <c r="G23" s="149">
        <f t="shared" si="0"/>
        <v>7.592568</v>
      </c>
      <c r="H23" s="150">
        <v>25.91</v>
      </c>
      <c r="I23" s="149">
        <f t="shared" si="1"/>
        <v>7.8973680000000002</v>
      </c>
      <c r="J23" s="148">
        <v>9</v>
      </c>
      <c r="K23" s="149">
        <f t="shared" si="2"/>
        <v>2.7432000000000003</v>
      </c>
      <c r="L23" s="151">
        <v>112</v>
      </c>
      <c r="M23" s="152">
        <f t="shared" si="3"/>
        <v>10.405136000000001</v>
      </c>
      <c r="N23" s="153" t="s">
        <v>48</v>
      </c>
      <c r="O23" s="146" t="s">
        <v>165</v>
      </c>
      <c r="P23" s="146">
        <v>0</v>
      </c>
      <c r="Q23" s="154">
        <v>300</v>
      </c>
      <c r="R23" s="146" t="s">
        <v>166</v>
      </c>
      <c r="S23" s="146"/>
      <c r="T23" s="146"/>
      <c r="U23" s="146"/>
      <c r="V23" s="146"/>
      <c r="W23" s="146"/>
      <c r="X23" s="146"/>
      <c r="Y23" s="146" t="s">
        <v>56</v>
      </c>
      <c r="Z23" s="146"/>
      <c r="AA23" s="146"/>
      <c r="AB23" s="146" t="s">
        <v>167</v>
      </c>
      <c r="AC23" s="146"/>
      <c r="AD23" s="146" t="s">
        <v>102</v>
      </c>
      <c r="AE23" s="146"/>
      <c r="AF23" s="146" t="s">
        <v>1603</v>
      </c>
    </row>
    <row r="24" spans="1:32" ht="17.100000000000001" customHeight="1" x14ac:dyDescent="0.2">
      <c r="A24" s="14" t="s">
        <v>168</v>
      </c>
      <c r="B24" s="13" t="s">
        <v>47</v>
      </c>
      <c r="C24" s="14">
        <v>6</v>
      </c>
      <c r="D24" s="14">
        <v>3</v>
      </c>
      <c r="E24" s="48">
        <v>8</v>
      </c>
      <c r="F24" s="63">
        <v>29.5</v>
      </c>
      <c r="G24" s="75">
        <f t="shared" si="0"/>
        <v>8.9916</v>
      </c>
      <c r="H24" s="66">
        <v>33.25</v>
      </c>
      <c r="I24" s="75">
        <f t="shared" si="1"/>
        <v>10.134600000000001</v>
      </c>
      <c r="J24" s="63">
        <v>14.5</v>
      </c>
      <c r="K24" s="75">
        <f t="shared" si="2"/>
        <v>4.4196</v>
      </c>
      <c r="L24" s="72">
        <v>235</v>
      </c>
      <c r="M24" s="78">
        <f t="shared" si="3"/>
        <v>21.832204999999998</v>
      </c>
      <c r="N24" s="69" t="s">
        <v>48</v>
      </c>
      <c r="O24" s="14" t="s">
        <v>49</v>
      </c>
      <c r="P24" s="14">
        <v>0</v>
      </c>
      <c r="Q24" s="127">
        <v>300</v>
      </c>
      <c r="R24" s="14"/>
      <c r="S24" s="14"/>
      <c r="T24" s="14">
        <v>61</v>
      </c>
      <c r="U24" s="14"/>
      <c r="V24" s="14"/>
      <c r="W24" s="14">
        <v>4</v>
      </c>
      <c r="X24" s="14"/>
      <c r="Y24" s="14" t="s">
        <v>56</v>
      </c>
      <c r="Z24" s="14"/>
      <c r="AA24" s="14"/>
      <c r="AB24" s="14" t="s">
        <v>169</v>
      </c>
      <c r="AC24" s="14"/>
      <c r="AD24" s="14" t="s">
        <v>170</v>
      </c>
      <c r="AE24" s="14"/>
      <c r="AF24" s="14"/>
    </row>
    <row r="25" spans="1:32" ht="17.100000000000001" customHeight="1" x14ac:dyDescent="0.2">
      <c r="A25" s="14" t="s">
        <v>171</v>
      </c>
      <c r="B25" s="13" t="s">
        <v>47</v>
      </c>
      <c r="C25" s="14">
        <v>7</v>
      </c>
      <c r="D25" s="14">
        <v>3</v>
      </c>
      <c r="E25" s="48">
        <v>5</v>
      </c>
      <c r="F25" s="63">
        <v>28.58</v>
      </c>
      <c r="G25" s="75">
        <v>8.7111839999999994</v>
      </c>
      <c r="H25" s="66">
        <v>27.91</v>
      </c>
      <c r="I25" s="75">
        <v>8.5069680000000005</v>
      </c>
      <c r="J25" s="63">
        <v>10.41</v>
      </c>
      <c r="K25" s="75">
        <v>3.172968</v>
      </c>
      <c r="L25" s="72">
        <v>149</v>
      </c>
      <c r="M25" s="78">
        <v>13.842547</v>
      </c>
      <c r="N25" s="69" t="s">
        <v>48</v>
      </c>
      <c r="O25" s="14" t="s">
        <v>113</v>
      </c>
      <c r="P25" s="14">
        <v>0</v>
      </c>
      <c r="Q25" s="127">
        <v>250</v>
      </c>
      <c r="R25" s="14" t="s">
        <v>172</v>
      </c>
      <c r="S25" s="14"/>
      <c r="T25" s="14"/>
      <c r="U25" s="14"/>
      <c r="V25" s="14" t="s">
        <v>173</v>
      </c>
      <c r="W25" s="14">
        <v>3</v>
      </c>
      <c r="X25" s="14">
        <v>3</v>
      </c>
      <c r="Y25" s="14" t="s">
        <v>55</v>
      </c>
      <c r="Z25" s="14"/>
      <c r="AA25" s="14"/>
      <c r="AB25" s="14" t="s">
        <v>174</v>
      </c>
      <c r="AC25" s="14">
        <v>149</v>
      </c>
      <c r="AD25" s="14" t="s">
        <v>102</v>
      </c>
      <c r="AE25" s="14"/>
      <c r="AF25" s="14"/>
    </row>
    <row r="26" spans="1:32" ht="17.100000000000001" customHeight="1" x14ac:dyDescent="0.2">
      <c r="A26" s="14" t="s">
        <v>175</v>
      </c>
      <c r="B26" s="13" t="s">
        <v>47</v>
      </c>
      <c r="C26" s="14">
        <v>7</v>
      </c>
      <c r="D26" s="14">
        <v>4</v>
      </c>
      <c r="E26" s="48">
        <v>4</v>
      </c>
      <c r="F26" s="63">
        <v>26.5</v>
      </c>
      <c r="G26" s="75">
        <f t="shared" si="0"/>
        <v>8.0772000000000013</v>
      </c>
      <c r="H26" s="66">
        <v>27.83</v>
      </c>
      <c r="I26" s="75">
        <f t="shared" si="1"/>
        <v>8.4825839999999992</v>
      </c>
      <c r="J26" s="63">
        <v>10.33</v>
      </c>
      <c r="K26" s="75">
        <f t="shared" si="2"/>
        <v>3.148584</v>
      </c>
      <c r="L26" s="72">
        <v>137</v>
      </c>
      <c r="M26" s="78">
        <f t="shared" si="3"/>
        <v>12.727710999999999</v>
      </c>
      <c r="N26" s="69" t="s">
        <v>48</v>
      </c>
      <c r="O26" s="14" t="s">
        <v>113</v>
      </c>
      <c r="P26" s="14">
        <v>0</v>
      </c>
      <c r="Q26" s="127">
        <v>275</v>
      </c>
      <c r="R26" s="14" t="s">
        <v>176</v>
      </c>
      <c r="S26" s="14"/>
      <c r="T26" s="14"/>
      <c r="U26" s="14"/>
      <c r="V26" s="14" t="s">
        <v>177</v>
      </c>
      <c r="W26" s="14">
        <v>3</v>
      </c>
      <c r="X26" s="14">
        <v>3</v>
      </c>
      <c r="Y26" s="14" t="s">
        <v>56</v>
      </c>
      <c r="Z26" s="14"/>
      <c r="AA26" s="14"/>
      <c r="AB26" s="14" t="s">
        <v>174</v>
      </c>
      <c r="AC26" s="14"/>
      <c r="AD26" s="14" t="s">
        <v>102</v>
      </c>
      <c r="AE26" s="14"/>
      <c r="AF26" s="14"/>
    </row>
    <row r="27" spans="1:32" ht="17.100000000000001" customHeight="1" x14ac:dyDescent="0.2">
      <c r="A27" s="14" t="s">
        <v>178</v>
      </c>
      <c r="B27" s="13" t="s">
        <v>47</v>
      </c>
      <c r="C27" s="14">
        <v>6</v>
      </c>
      <c r="D27" s="14">
        <v>3</v>
      </c>
      <c r="E27" s="48">
        <v>5</v>
      </c>
      <c r="F27" s="63">
        <v>35.409999999999997</v>
      </c>
      <c r="G27" s="75">
        <f t="shared" si="0"/>
        <v>10.792968</v>
      </c>
      <c r="H27" s="66">
        <v>37</v>
      </c>
      <c r="I27" s="75">
        <f t="shared" si="1"/>
        <v>11.277600000000001</v>
      </c>
      <c r="J27" s="63">
        <v>14.25</v>
      </c>
      <c r="K27" s="75">
        <f t="shared" si="2"/>
        <v>4.3433999999999999</v>
      </c>
      <c r="L27" s="72">
        <v>280</v>
      </c>
      <c r="M27" s="78">
        <f t="shared" si="3"/>
        <v>26.012840000000001</v>
      </c>
      <c r="N27" s="69" t="s">
        <v>48</v>
      </c>
      <c r="O27" s="14" t="s">
        <v>179</v>
      </c>
      <c r="P27" s="14">
        <v>0</v>
      </c>
      <c r="Q27" s="127">
        <v>275</v>
      </c>
      <c r="R27" s="14" t="s">
        <v>180</v>
      </c>
      <c r="S27" s="14" t="s">
        <v>181</v>
      </c>
      <c r="T27" s="14"/>
      <c r="U27" s="14"/>
      <c r="V27" s="14" t="s">
        <v>182</v>
      </c>
      <c r="W27" s="14"/>
      <c r="X27" s="14"/>
      <c r="Y27" s="14" t="s">
        <v>56</v>
      </c>
      <c r="Z27" s="14" t="s">
        <v>56</v>
      </c>
      <c r="AA27" s="14"/>
      <c r="AB27" s="14" t="s">
        <v>183</v>
      </c>
      <c r="AC27" s="14" t="s">
        <v>184</v>
      </c>
      <c r="AD27" s="14" t="s">
        <v>185</v>
      </c>
      <c r="AE27" s="14" t="s">
        <v>186</v>
      </c>
      <c r="AF27" s="14"/>
    </row>
    <row r="28" spans="1:32" ht="19.899999999999999" customHeight="1" x14ac:dyDescent="0.2">
      <c r="A28" s="14" t="s">
        <v>187</v>
      </c>
      <c r="B28" s="13" t="s">
        <v>47</v>
      </c>
      <c r="C28" s="14">
        <v>6</v>
      </c>
      <c r="D28" s="14">
        <v>4</v>
      </c>
      <c r="E28" s="48">
        <v>14</v>
      </c>
      <c r="F28" s="63">
        <v>26.41</v>
      </c>
      <c r="G28" s="75">
        <f t="shared" si="0"/>
        <v>8.0497680000000003</v>
      </c>
      <c r="H28" s="66">
        <v>28</v>
      </c>
      <c r="I28" s="75">
        <f t="shared" si="1"/>
        <v>8.5343999999999998</v>
      </c>
      <c r="J28" s="63">
        <v>10.41</v>
      </c>
      <c r="K28" s="75">
        <f t="shared" si="2"/>
        <v>3.172968</v>
      </c>
      <c r="L28" s="72">
        <v>137</v>
      </c>
      <c r="M28" s="78">
        <f t="shared" si="3"/>
        <v>12.727710999999999</v>
      </c>
      <c r="N28" s="69" t="s">
        <v>48</v>
      </c>
      <c r="O28" s="14" t="s">
        <v>113</v>
      </c>
      <c r="P28" s="14">
        <v>0</v>
      </c>
      <c r="Q28" s="127">
        <v>150</v>
      </c>
      <c r="R28" s="14" t="s">
        <v>188</v>
      </c>
      <c r="S28" s="13" t="s">
        <v>189</v>
      </c>
      <c r="T28" s="14"/>
      <c r="U28" s="14"/>
      <c r="V28" s="14" t="s">
        <v>121</v>
      </c>
      <c r="W28" s="14">
        <v>4</v>
      </c>
      <c r="X28" s="14">
        <v>3</v>
      </c>
      <c r="Y28" s="14" t="s">
        <v>56</v>
      </c>
      <c r="Z28" s="14"/>
      <c r="AA28" s="14"/>
      <c r="AB28" s="14" t="s">
        <v>101</v>
      </c>
      <c r="AC28" s="14"/>
      <c r="AD28" s="14" t="s">
        <v>102</v>
      </c>
      <c r="AE28" s="14"/>
      <c r="AF28" s="14"/>
    </row>
    <row r="29" spans="1:32" ht="17.100000000000001" customHeight="1" x14ac:dyDescent="0.2">
      <c r="A29" s="14" t="s">
        <v>190</v>
      </c>
      <c r="B29" s="13" t="s">
        <v>47</v>
      </c>
      <c r="C29" s="14">
        <v>7</v>
      </c>
      <c r="D29" s="14">
        <v>3</v>
      </c>
      <c r="E29" s="48">
        <v>5</v>
      </c>
      <c r="F29" s="63">
        <v>38</v>
      </c>
      <c r="G29" s="75">
        <f t="shared" si="0"/>
        <v>11.5824</v>
      </c>
      <c r="H29" s="66">
        <v>39.17</v>
      </c>
      <c r="I29" s="75">
        <f t="shared" si="1"/>
        <v>11.939016000000001</v>
      </c>
      <c r="J29" s="63">
        <v>12.5</v>
      </c>
      <c r="K29" s="75">
        <f t="shared" si="2"/>
        <v>3.81</v>
      </c>
      <c r="L29" s="72">
        <v>238</v>
      </c>
      <c r="M29" s="78">
        <f t="shared" si="3"/>
        <v>22.110914000000001</v>
      </c>
      <c r="N29" s="69" t="s">
        <v>48</v>
      </c>
      <c r="O29" s="14" t="s">
        <v>61</v>
      </c>
      <c r="P29" s="14">
        <v>3</v>
      </c>
      <c r="Q29" s="127">
        <v>650</v>
      </c>
      <c r="R29" s="14"/>
      <c r="S29" s="14"/>
      <c r="T29" s="14"/>
      <c r="U29" s="14"/>
      <c r="V29" s="14" t="s">
        <v>94</v>
      </c>
      <c r="W29" s="14">
        <v>4</v>
      </c>
      <c r="X29" s="14">
        <v>4</v>
      </c>
      <c r="Y29" s="14" t="s">
        <v>56</v>
      </c>
      <c r="Z29" s="14"/>
      <c r="AA29" s="14"/>
      <c r="AB29" s="14" t="s">
        <v>101</v>
      </c>
      <c r="AC29" s="14"/>
      <c r="AD29" s="14" t="s">
        <v>191</v>
      </c>
      <c r="AE29" s="14" t="s">
        <v>192</v>
      </c>
      <c r="AF29" s="14"/>
    </row>
    <row r="30" spans="1:32" ht="17.100000000000001" customHeight="1" x14ac:dyDescent="0.2">
      <c r="A30" s="14" t="s">
        <v>193</v>
      </c>
      <c r="B30" s="13" t="s">
        <v>47</v>
      </c>
      <c r="C30" s="14">
        <v>7</v>
      </c>
      <c r="D30" s="14">
        <v>4</v>
      </c>
      <c r="E30" s="48">
        <v>10</v>
      </c>
      <c r="F30" s="63">
        <v>31.17</v>
      </c>
      <c r="G30" s="75">
        <f t="shared" si="0"/>
        <v>9.5006160000000008</v>
      </c>
      <c r="H30" s="66">
        <v>35.33</v>
      </c>
      <c r="I30" s="75">
        <f t="shared" si="1"/>
        <v>10.768584000000001</v>
      </c>
      <c r="J30" s="63">
        <v>12.83</v>
      </c>
      <c r="K30" s="75">
        <f t="shared" si="2"/>
        <v>3.9105840000000001</v>
      </c>
      <c r="L30" s="72">
        <v>199</v>
      </c>
      <c r="M30" s="78">
        <f t="shared" si="3"/>
        <v>18.487697000000001</v>
      </c>
      <c r="N30" s="69" t="s">
        <v>48</v>
      </c>
      <c r="O30" s="14" t="s">
        <v>61</v>
      </c>
      <c r="P30" s="14">
        <v>0</v>
      </c>
      <c r="Q30" s="127">
        <v>300</v>
      </c>
      <c r="S30" s="14" t="s">
        <v>194</v>
      </c>
      <c r="T30" s="14" t="s">
        <v>195</v>
      </c>
      <c r="U30" s="14"/>
      <c r="V30" s="14" t="s">
        <v>196</v>
      </c>
      <c r="W30" s="14">
        <v>4</v>
      </c>
      <c r="X30" s="14"/>
      <c r="Y30" s="14" t="s">
        <v>56</v>
      </c>
      <c r="Z30" s="14"/>
      <c r="AA30" s="14"/>
      <c r="AB30" s="14" t="s">
        <v>197</v>
      </c>
      <c r="AC30" s="14"/>
      <c r="AD30" s="14" t="s">
        <v>102</v>
      </c>
      <c r="AE30" s="14"/>
      <c r="AF30" s="14"/>
    </row>
    <row r="31" spans="1:32" ht="17.100000000000001" customHeight="1" x14ac:dyDescent="0.2">
      <c r="A31" s="14" t="s">
        <v>198</v>
      </c>
      <c r="B31" s="13" t="s">
        <v>47</v>
      </c>
      <c r="C31" s="14">
        <v>6</v>
      </c>
      <c r="D31" s="14">
        <v>4</v>
      </c>
      <c r="E31" s="48">
        <v>20</v>
      </c>
      <c r="F31" s="63">
        <v>23.66</v>
      </c>
      <c r="G31" s="75">
        <v>7.2115680000000006</v>
      </c>
      <c r="H31" s="66">
        <v>25.75</v>
      </c>
      <c r="I31" s="75">
        <v>7.8486000000000002</v>
      </c>
      <c r="J31" s="63">
        <v>8.5</v>
      </c>
      <c r="K31" s="75">
        <v>2.5908000000000002</v>
      </c>
      <c r="L31" s="72">
        <v>110</v>
      </c>
      <c r="M31" s="78">
        <v>10.219329999999999</v>
      </c>
      <c r="N31" s="69" t="s">
        <v>48</v>
      </c>
      <c r="O31" s="14" t="s">
        <v>199</v>
      </c>
      <c r="P31" s="14">
        <v>2</v>
      </c>
      <c r="Q31" s="127">
        <v>175</v>
      </c>
      <c r="R31" s="14" t="s">
        <v>200</v>
      </c>
      <c r="S31" s="14" t="s">
        <v>201</v>
      </c>
      <c r="T31" s="14">
        <v>736</v>
      </c>
      <c r="U31" s="14" t="s">
        <v>202</v>
      </c>
      <c r="V31" s="14"/>
      <c r="W31" s="14">
        <v>4</v>
      </c>
      <c r="X31" s="14">
        <v>0</v>
      </c>
      <c r="Y31" s="14" t="s">
        <v>56</v>
      </c>
      <c r="Z31" s="14" t="s">
        <v>56</v>
      </c>
      <c r="AA31" s="14"/>
      <c r="AB31" s="14" t="s">
        <v>203</v>
      </c>
      <c r="AC31" s="14" t="s">
        <v>204</v>
      </c>
      <c r="AD31" s="14" t="s">
        <v>102</v>
      </c>
      <c r="AE31" s="14"/>
      <c r="AF31" s="14"/>
    </row>
    <row r="32" spans="1:32" ht="17.100000000000001" customHeight="1" x14ac:dyDescent="0.2">
      <c r="A32" s="14" t="s">
        <v>205</v>
      </c>
      <c r="B32" s="13" t="s">
        <v>206</v>
      </c>
      <c r="C32" s="14">
        <v>5</v>
      </c>
      <c r="D32" s="14">
        <v>5</v>
      </c>
      <c r="E32" s="48">
        <v>10</v>
      </c>
      <c r="F32" s="63">
        <v>26.75</v>
      </c>
      <c r="G32" s="75">
        <f t="shared" si="0"/>
        <v>8.1533999999999995</v>
      </c>
      <c r="H32" s="66">
        <v>27.67</v>
      </c>
      <c r="I32" s="75">
        <f t="shared" si="1"/>
        <v>8.4338160000000002</v>
      </c>
      <c r="J32" s="63">
        <v>8.75</v>
      </c>
      <c r="K32" s="75">
        <f t="shared" si="2"/>
        <v>2.6670000000000003</v>
      </c>
      <c r="L32" s="72">
        <v>130</v>
      </c>
      <c r="M32" s="78">
        <f t="shared" si="3"/>
        <v>12.077389999999999</v>
      </c>
      <c r="N32" s="69" t="s">
        <v>48</v>
      </c>
      <c r="O32" s="14" t="s">
        <v>61</v>
      </c>
      <c r="P32" s="14">
        <v>2</v>
      </c>
      <c r="Q32" s="127">
        <v>120</v>
      </c>
      <c r="R32" s="14" t="s">
        <v>207</v>
      </c>
      <c r="S32" s="14" t="s">
        <v>208</v>
      </c>
      <c r="T32" s="14" t="s">
        <v>209</v>
      </c>
      <c r="U32" s="14"/>
      <c r="V32" s="14"/>
      <c r="W32" s="14">
        <v>4</v>
      </c>
      <c r="X32" s="14"/>
      <c r="Y32" s="14" t="s">
        <v>55</v>
      </c>
      <c r="Z32" s="14" t="s">
        <v>55</v>
      </c>
      <c r="AA32" s="14"/>
      <c r="AB32" s="14" t="s">
        <v>210</v>
      </c>
      <c r="AC32" s="14"/>
      <c r="AD32" s="14" t="s">
        <v>211</v>
      </c>
      <c r="AE32" s="14" t="s">
        <v>212</v>
      </c>
      <c r="AF32" s="14"/>
    </row>
    <row r="33" spans="1:34" ht="17.100000000000001" customHeight="1" x14ac:dyDescent="0.2">
      <c r="A33" s="14" t="s">
        <v>213</v>
      </c>
      <c r="B33" s="13" t="s">
        <v>47</v>
      </c>
      <c r="C33" s="14">
        <v>9</v>
      </c>
      <c r="D33" s="14">
        <v>1</v>
      </c>
      <c r="E33" s="48" t="s">
        <v>214</v>
      </c>
      <c r="F33" s="63">
        <v>44.67</v>
      </c>
      <c r="G33" s="75">
        <f t="shared" si="0"/>
        <v>13.615416000000002</v>
      </c>
      <c r="H33" s="66">
        <v>46</v>
      </c>
      <c r="I33" s="75">
        <f t="shared" si="1"/>
        <v>14.020800000000001</v>
      </c>
      <c r="J33" s="63">
        <v>11.5</v>
      </c>
      <c r="K33" s="75">
        <f t="shared" si="2"/>
        <v>3.5052000000000003</v>
      </c>
      <c r="L33" s="72">
        <v>286</v>
      </c>
      <c r="M33" s="78">
        <f t="shared" si="3"/>
        <v>26.570257999999999</v>
      </c>
      <c r="N33" s="69" t="s">
        <v>48</v>
      </c>
      <c r="O33" s="14" t="s">
        <v>113</v>
      </c>
      <c r="P33" s="14">
        <v>3</v>
      </c>
      <c r="Q33" s="127">
        <v>300</v>
      </c>
      <c r="R33" s="14"/>
      <c r="S33" s="14"/>
      <c r="T33" s="14"/>
      <c r="U33" s="14"/>
      <c r="V33" s="14" t="s">
        <v>215</v>
      </c>
      <c r="W33" s="14" t="s">
        <v>216</v>
      </c>
      <c r="X33" s="14"/>
      <c r="Y33" s="14"/>
      <c r="Z33" s="14"/>
      <c r="AA33" s="14" t="s">
        <v>55</v>
      </c>
      <c r="AB33" s="14"/>
      <c r="AC33" s="14"/>
      <c r="AD33" s="14" t="s">
        <v>102</v>
      </c>
      <c r="AE33" s="14"/>
      <c r="AF33" s="14"/>
    </row>
    <row r="34" spans="1:34" ht="17.100000000000001" customHeight="1" x14ac:dyDescent="0.2">
      <c r="A34" s="14" t="s">
        <v>217</v>
      </c>
      <c r="B34" s="13" t="s">
        <v>47</v>
      </c>
      <c r="C34" s="14">
        <v>5</v>
      </c>
      <c r="D34" s="14">
        <v>3</v>
      </c>
      <c r="E34" s="48">
        <v>7</v>
      </c>
      <c r="F34" s="63">
        <v>38.409999999999997</v>
      </c>
      <c r="G34" s="75">
        <f t="shared" si="0"/>
        <v>11.707367999999999</v>
      </c>
      <c r="H34" s="66">
        <v>39.33</v>
      </c>
      <c r="I34" s="75">
        <f t="shared" si="1"/>
        <v>11.987784</v>
      </c>
      <c r="J34" s="63">
        <v>10.91</v>
      </c>
      <c r="K34" s="75">
        <f t="shared" si="2"/>
        <v>3.3253680000000001</v>
      </c>
      <c r="L34" s="72">
        <v>232</v>
      </c>
      <c r="M34" s="78">
        <f t="shared" si="3"/>
        <v>21.553495999999999</v>
      </c>
      <c r="N34" s="69" t="s">
        <v>48</v>
      </c>
      <c r="O34" s="14" t="s">
        <v>61</v>
      </c>
      <c r="P34" s="14">
        <v>3</v>
      </c>
      <c r="Q34" s="127">
        <v>325</v>
      </c>
      <c r="R34" s="14" t="s">
        <v>218</v>
      </c>
      <c r="S34" s="14"/>
      <c r="T34" s="14"/>
      <c r="U34" s="14"/>
      <c r="V34" s="14" t="s">
        <v>219</v>
      </c>
      <c r="W34" s="14">
        <v>4</v>
      </c>
      <c r="X34" s="14">
        <v>4</v>
      </c>
      <c r="Y34" s="14" t="s">
        <v>56</v>
      </c>
      <c r="Z34" s="14" t="s">
        <v>56</v>
      </c>
      <c r="AA34" s="14"/>
      <c r="AB34" s="14"/>
      <c r="AC34" s="14" t="s">
        <v>220</v>
      </c>
      <c r="AD34" s="14" t="s">
        <v>221</v>
      </c>
      <c r="AE34" s="14" t="s">
        <v>222</v>
      </c>
      <c r="AF34" s="14"/>
    </row>
    <row r="35" spans="1:34" ht="17.100000000000001" customHeight="1" x14ac:dyDescent="0.2">
      <c r="A35" s="14" t="s">
        <v>223</v>
      </c>
      <c r="B35" s="13" t="s">
        <v>47</v>
      </c>
      <c r="C35" s="14">
        <v>9</v>
      </c>
      <c r="D35" s="14">
        <v>4</v>
      </c>
      <c r="E35" s="48">
        <v>10</v>
      </c>
      <c r="F35" s="63">
        <v>41</v>
      </c>
      <c r="G35" s="75">
        <f t="shared" ref="G35:G65" si="4">F35*0.3048</f>
        <v>12.4968</v>
      </c>
      <c r="H35" s="66">
        <v>44.5</v>
      </c>
      <c r="I35" s="75">
        <f t="shared" ref="I35:I65" si="5">H35*0.3048</f>
        <v>13.563600000000001</v>
      </c>
      <c r="J35" s="63">
        <v>15.33</v>
      </c>
      <c r="K35" s="75">
        <f t="shared" ref="K35:K65" si="6">J35*0.3048</f>
        <v>4.6725840000000005</v>
      </c>
      <c r="L35" s="72">
        <v>349</v>
      </c>
      <c r="M35" s="78">
        <f t="shared" ref="M35:M65" si="7">L35*0.092903</f>
        <v>32.423147</v>
      </c>
      <c r="N35" s="69" t="s">
        <v>48</v>
      </c>
      <c r="O35" s="14" t="s">
        <v>113</v>
      </c>
      <c r="P35" s="14">
        <v>3</v>
      </c>
      <c r="Q35" s="127">
        <v>200</v>
      </c>
      <c r="R35" s="14"/>
      <c r="S35" s="14"/>
      <c r="T35" s="14" t="s">
        <v>224</v>
      </c>
      <c r="U35" s="14"/>
      <c r="V35" s="14" t="s">
        <v>94</v>
      </c>
      <c r="W35" s="14"/>
      <c r="X35" s="14"/>
      <c r="Y35" s="14"/>
      <c r="Z35" s="14"/>
      <c r="AA35" s="14" t="s">
        <v>55</v>
      </c>
      <c r="AB35" s="14" t="s">
        <v>225</v>
      </c>
      <c r="AC35" s="14"/>
      <c r="AD35" s="14" t="s">
        <v>102</v>
      </c>
      <c r="AE35" s="14"/>
      <c r="AF35" s="14"/>
    </row>
    <row r="36" spans="1:34" ht="17.100000000000001" customHeight="1" x14ac:dyDescent="0.2">
      <c r="A36" s="14" t="s">
        <v>226</v>
      </c>
      <c r="B36" s="13" t="s">
        <v>47</v>
      </c>
      <c r="C36" s="14">
        <v>6.5</v>
      </c>
      <c r="D36" s="14">
        <v>4</v>
      </c>
      <c r="E36" s="48">
        <v>17</v>
      </c>
      <c r="F36" s="63">
        <v>33</v>
      </c>
      <c r="G36" s="75">
        <f t="shared" si="4"/>
        <v>10.058400000000001</v>
      </c>
      <c r="H36" s="66">
        <v>34.25</v>
      </c>
      <c r="I36" s="75">
        <f t="shared" si="5"/>
        <v>10.439400000000001</v>
      </c>
      <c r="J36" s="63">
        <v>9.83</v>
      </c>
      <c r="K36" s="75">
        <f t="shared" si="6"/>
        <v>2.996184</v>
      </c>
      <c r="L36" s="72">
        <v>178</v>
      </c>
      <c r="M36" s="78">
        <f t="shared" si="7"/>
        <v>16.536733999999999</v>
      </c>
      <c r="N36" s="69" t="s">
        <v>48</v>
      </c>
      <c r="O36" s="14" t="s">
        <v>61</v>
      </c>
      <c r="P36" s="14">
        <v>3</v>
      </c>
      <c r="Q36" s="127">
        <v>175</v>
      </c>
      <c r="R36" s="14"/>
      <c r="S36" s="14" t="s">
        <v>227</v>
      </c>
      <c r="T36" s="14" t="s">
        <v>228</v>
      </c>
      <c r="U36" s="14"/>
      <c r="V36" s="14" t="s">
        <v>229</v>
      </c>
      <c r="W36" s="14"/>
      <c r="X36" s="14"/>
      <c r="Y36" s="14"/>
      <c r="Z36" s="14"/>
      <c r="AA36" s="14" t="s">
        <v>55</v>
      </c>
      <c r="AB36" s="14"/>
      <c r="AC36" s="14" t="s">
        <v>230</v>
      </c>
      <c r="AD36" s="14" t="s">
        <v>231</v>
      </c>
      <c r="AE36" s="14"/>
      <c r="AF36" s="14"/>
    </row>
    <row r="37" spans="1:34" ht="17.100000000000001" customHeight="1" x14ac:dyDescent="0.2">
      <c r="A37" s="14" t="s">
        <v>232</v>
      </c>
      <c r="B37" s="14" t="s">
        <v>47</v>
      </c>
      <c r="C37" s="14">
        <v>5</v>
      </c>
      <c r="D37" s="14">
        <v>2</v>
      </c>
      <c r="E37" s="48">
        <v>3</v>
      </c>
      <c r="F37" s="63">
        <v>41.67</v>
      </c>
      <c r="G37" s="75">
        <f t="shared" si="4"/>
        <v>12.701016000000001</v>
      </c>
      <c r="H37" s="66">
        <v>44.08</v>
      </c>
      <c r="I37" s="75">
        <f t="shared" si="5"/>
        <v>13.435584</v>
      </c>
      <c r="J37" s="63">
        <v>15.41</v>
      </c>
      <c r="K37" s="75">
        <f t="shared" si="6"/>
        <v>4.696968</v>
      </c>
      <c r="L37" s="72">
        <v>324</v>
      </c>
      <c r="M37" s="78">
        <f t="shared" si="7"/>
        <v>30.100572</v>
      </c>
      <c r="N37" s="69" t="s">
        <v>48</v>
      </c>
      <c r="O37" s="14" t="s">
        <v>179</v>
      </c>
      <c r="P37" s="14">
        <v>3</v>
      </c>
      <c r="Q37" s="127">
        <v>400</v>
      </c>
      <c r="R37" s="14" t="s">
        <v>233</v>
      </c>
      <c r="S37" s="14" t="s">
        <v>234</v>
      </c>
      <c r="T37" s="14"/>
      <c r="U37" s="14"/>
      <c r="V37" s="14" t="s">
        <v>94</v>
      </c>
      <c r="W37" s="14">
        <v>4</v>
      </c>
      <c r="X37" s="14">
        <v>1</v>
      </c>
      <c r="Y37" s="14" t="s">
        <v>56</v>
      </c>
      <c r="Z37" s="14"/>
      <c r="AA37" s="14"/>
      <c r="AB37" s="14" t="s">
        <v>183</v>
      </c>
      <c r="AC37" s="14"/>
      <c r="AD37" s="14" t="s">
        <v>235</v>
      </c>
      <c r="AE37" s="14" t="s">
        <v>236</v>
      </c>
      <c r="AF37" s="14"/>
    </row>
    <row r="38" spans="1:34" ht="17.100000000000001" customHeight="1" x14ac:dyDescent="0.2">
      <c r="A38" s="14" t="s">
        <v>237</v>
      </c>
      <c r="B38" s="13" t="s">
        <v>47</v>
      </c>
      <c r="C38" s="14">
        <v>6</v>
      </c>
      <c r="D38" s="14">
        <v>3</v>
      </c>
      <c r="E38" s="48">
        <v>5</v>
      </c>
      <c r="F38" s="63">
        <v>41.58</v>
      </c>
      <c r="G38" s="75">
        <f t="shared" si="4"/>
        <v>12.673584</v>
      </c>
      <c r="H38" s="66">
        <v>44.83</v>
      </c>
      <c r="I38" s="75">
        <f t="shared" si="5"/>
        <v>13.664184000000001</v>
      </c>
      <c r="J38" s="63">
        <v>12.83</v>
      </c>
      <c r="K38" s="75">
        <f t="shared" si="6"/>
        <v>3.9105840000000001</v>
      </c>
      <c r="L38" s="72">
        <v>293</v>
      </c>
      <c r="M38" s="78">
        <f t="shared" si="7"/>
        <v>27.220579000000001</v>
      </c>
      <c r="N38" s="69" t="s">
        <v>48</v>
      </c>
      <c r="O38" s="14" t="s">
        <v>113</v>
      </c>
      <c r="P38" s="14">
        <v>3</v>
      </c>
      <c r="Q38" s="127">
        <v>400</v>
      </c>
      <c r="R38" s="14"/>
      <c r="S38" s="14"/>
      <c r="T38" s="14" t="s">
        <v>238</v>
      </c>
      <c r="U38" s="14"/>
      <c r="V38" s="14" t="s">
        <v>121</v>
      </c>
      <c r="W38" s="14">
        <v>4</v>
      </c>
      <c r="X38" s="14"/>
      <c r="Y38" s="14" t="s">
        <v>55</v>
      </c>
      <c r="Z38" s="14"/>
      <c r="AA38" s="14"/>
      <c r="AB38" s="14" t="s">
        <v>239</v>
      </c>
      <c r="AC38" s="14"/>
      <c r="AD38" s="14" t="s">
        <v>240</v>
      </c>
      <c r="AE38" s="14" t="s">
        <v>241</v>
      </c>
      <c r="AF38" s="14"/>
    </row>
    <row r="39" spans="1:34" ht="17.100000000000001" customHeight="1" x14ac:dyDescent="0.2">
      <c r="A39" s="14" t="s">
        <v>242</v>
      </c>
      <c r="B39" s="13" t="s">
        <v>47</v>
      </c>
      <c r="C39" s="14">
        <v>6</v>
      </c>
      <c r="D39" s="14">
        <v>5</v>
      </c>
      <c r="E39" s="48">
        <v>10</v>
      </c>
      <c r="F39" s="63">
        <v>30.33</v>
      </c>
      <c r="G39" s="75">
        <f t="shared" si="4"/>
        <v>9.2445839999999997</v>
      </c>
      <c r="H39" s="66">
        <v>31.17</v>
      </c>
      <c r="I39" s="75">
        <f t="shared" si="5"/>
        <v>9.5006160000000008</v>
      </c>
      <c r="J39" s="63">
        <v>7.83</v>
      </c>
      <c r="K39" s="75">
        <f t="shared" si="6"/>
        <v>2.386584</v>
      </c>
      <c r="L39" s="72">
        <v>129</v>
      </c>
      <c r="M39" s="78">
        <f t="shared" si="7"/>
        <v>11.984487</v>
      </c>
      <c r="N39" s="69" t="s">
        <v>48</v>
      </c>
      <c r="O39" s="14" t="s">
        <v>61</v>
      </c>
      <c r="P39" s="14">
        <v>2</v>
      </c>
      <c r="Q39" s="127">
        <v>150</v>
      </c>
      <c r="R39" s="14" t="s">
        <v>243</v>
      </c>
      <c r="S39" s="14"/>
      <c r="T39" s="14">
        <v>156</v>
      </c>
      <c r="U39" s="14"/>
      <c r="V39" s="14" t="s">
        <v>107</v>
      </c>
      <c r="W39" s="14">
        <v>4</v>
      </c>
      <c r="X39" s="14">
        <v>4</v>
      </c>
      <c r="Y39" s="14" t="s">
        <v>56</v>
      </c>
      <c r="Z39" s="14"/>
      <c r="AA39" s="14"/>
      <c r="AB39" s="14" t="s">
        <v>167</v>
      </c>
      <c r="AC39" s="14"/>
      <c r="AD39" s="14" t="s">
        <v>170</v>
      </c>
      <c r="AE39" s="14"/>
      <c r="AF39" s="14"/>
      <c r="AH39" s="104" t="s">
        <v>244</v>
      </c>
    </row>
    <row r="40" spans="1:34" ht="17.100000000000001" customHeight="1" x14ac:dyDescent="0.2">
      <c r="A40" s="14" t="s">
        <v>245</v>
      </c>
      <c r="B40" s="13" t="s">
        <v>47</v>
      </c>
      <c r="C40" s="14">
        <v>6</v>
      </c>
      <c r="D40" s="14">
        <v>3</v>
      </c>
      <c r="E40" s="48">
        <v>10</v>
      </c>
      <c r="F40" s="63">
        <v>32.17</v>
      </c>
      <c r="G40" s="75">
        <f t="shared" si="4"/>
        <v>9.805416000000001</v>
      </c>
      <c r="H40" s="66">
        <v>34</v>
      </c>
      <c r="I40" s="75">
        <f t="shared" si="5"/>
        <v>10.363200000000001</v>
      </c>
      <c r="J40" s="63">
        <v>11.33</v>
      </c>
      <c r="K40" s="75">
        <f t="shared" si="6"/>
        <v>3.4533840000000002</v>
      </c>
      <c r="L40" s="72">
        <v>200</v>
      </c>
      <c r="M40" s="78">
        <f t="shared" si="7"/>
        <v>18.5806</v>
      </c>
      <c r="N40" s="69" t="s">
        <v>48</v>
      </c>
      <c r="O40" s="14" t="s">
        <v>129</v>
      </c>
      <c r="P40" s="14">
        <v>0</v>
      </c>
      <c r="Q40" s="127">
        <v>180</v>
      </c>
      <c r="R40" s="14" t="s">
        <v>246</v>
      </c>
      <c r="S40" s="14"/>
      <c r="T40" s="14" t="s">
        <v>247</v>
      </c>
      <c r="U40" s="14"/>
      <c r="V40" s="14" t="s">
        <v>248</v>
      </c>
      <c r="W40" s="14"/>
      <c r="X40" s="14"/>
      <c r="Y40" s="14"/>
      <c r="Z40" s="14"/>
      <c r="AA40" s="14" t="s">
        <v>55</v>
      </c>
      <c r="AB40" s="14" t="s">
        <v>249</v>
      </c>
      <c r="AC40" s="14" t="s">
        <v>250</v>
      </c>
      <c r="AD40" s="14" t="s">
        <v>102</v>
      </c>
      <c r="AE40" s="14"/>
      <c r="AF40" s="14"/>
    </row>
    <row r="41" spans="1:34" ht="17.100000000000001" customHeight="1" x14ac:dyDescent="0.2">
      <c r="A41" s="14" t="s">
        <v>251</v>
      </c>
      <c r="B41" s="13" t="s">
        <v>47</v>
      </c>
      <c r="C41" s="14">
        <v>5</v>
      </c>
      <c r="D41" s="14">
        <v>4</v>
      </c>
      <c r="E41" s="48">
        <v>12</v>
      </c>
      <c r="F41" s="63">
        <v>32</v>
      </c>
      <c r="G41" s="75">
        <f t="shared" si="4"/>
        <v>9.7536000000000005</v>
      </c>
      <c r="H41" s="66">
        <v>33.67</v>
      </c>
      <c r="I41" s="75">
        <f t="shared" si="5"/>
        <v>10.262616000000001</v>
      </c>
      <c r="J41" s="63">
        <v>11.25</v>
      </c>
      <c r="K41" s="75">
        <f t="shared" si="6"/>
        <v>3.4290000000000003</v>
      </c>
      <c r="L41" s="72">
        <v>198</v>
      </c>
      <c r="M41" s="78">
        <f t="shared" si="7"/>
        <v>18.394794000000001</v>
      </c>
      <c r="N41" s="69" t="s">
        <v>48</v>
      </c>
      <c r="O41" s="14" t="s">
        <v>129</v>
      </c>
      <c r="P41" s="14">
        <v>0</v>
      </c>
      <c r="Q41" s="127">
        <v>150</v>
      </c>
      <c r="R41" s="14" t="s">
        <v>252</v>
      </c>
      <c r="S41" s="14"/>
      <c r="T41" s="14" t="s">
        <v>253</v>
      </c>
      <c r="U41" s="14"/>
      <c r="V41" s="14" t="s">
        <v>254</v>
      </c>
      <c r="W41" s="14"/>
      <c r="X41" s="14">
        <v>2</v>
      </c>
      <c r="Y41" s="14"/>
      <c r="Z41" s="14"/>
      <c r="AA41" s="14" t="s">
        <v>55</v>
      </c>
      <c r="AB41" s="14"/>
      <c r="AC41" s="14" t="s">
        <v>250</v>
      </c>
      <c r="AD41" s="14" t="s">
        <v>102</v>
      </c>
      <c r="AE41" s="14"/>
      <c r="AF41" s="14"/>
    </row>
    <row r="42" spans="1:34" ht="17.100000000000001" customHeight="1" x14ac:dyDescent="0.2">
      <c r="A42" s="14" t="s">
        <v>255</v>
      </c>
      <c r="B42" s="13" t="s">
        <v>47</v>
      </c>
      <c r="C42" s="14">
        <v>8</v>
      </c>
      <c r="D42" s="14">
        <v>4</v>
      </c>
      <c r="E42" s="48">
        <v>9</v>
      </c>
      <c r="F42" s="63">
        <v>30.67</v>
      </c>
      <c r="G42" s="75">
        <f t="shared" si="4"/>
        <v>9.3482160000000007</v>
      </c>
      <c r="H42" s="66">
        <v>32.83</v>
      </c>
      <c r="I42" s="75">
        <f t="shared" si="5"/>
        <v>10.006584</v>
      </c>
      <c r="J42" s="63">
        <v>11.33</v>
      </c>
      <c r="K42" s="75">
        <f t="shared" si="6"/>
        <v>3.4533840000000002</v>
      </c>
      <c r="L42" s="72">
        <v>191</v>
      </c>
      <c r="M42" s="78">
        <f t="shared" si="7"/>
        <v>17.744472999999999</v>
      </c>
      <c r="N42" s="69" t="s">
        <v>256</v>
      </c>
      <c r="O42" s="14" t="s">
        <v>61</v>
      </c>
      <c r="P42" s="14">
        <v>0</v>
      </c>
      <c r="Q42" s="127">
        <v>150</v>
      </c>
      <c r="R42" s="14" t="s">
        <v>257</v>
      </c>
      <c r="S42" s="14"/>
      <c r="T42" s="14" t="s">
        <v>258</v>
      </c>
      <c r="U42" s="14"/>
      <c r="V42" s="14"/>
      <c r="W42" s="14" t="s">
        <v>149</v>
      </c>
      <c r="X42" s="14"/>
      <c r="Y42" s="14"/>
      <c r="Z42" s="14"/>
      <c r="AA42" s="14" t="s">
        <v>55</v>
      </c>
      <c r="AB42" s="14" t="s">
        <v>259</v>
      </c>
      <c r="AC42" s="14" t="s">
        <v>260</v>
      </c>
      <c r="AD42" s="14" t="s">
        <v>102</v>
      </c>
      <c r="AE42" s="14"/>
      <c r="AF42" s="14"/>
    </row>
    <row r="43" spans="1:34" ht="17.100000000000001" customHeight="1" x14ac:dyDescent="0.2">
      <c r="A43" s="14" t="s">
        <v>261</v>
      </c>
      <c r="B43" s="13" t="s">
        <v>47</v>
      </c>
      <c r="C43" s="14">
        <v>9</v>
      </c>
      <c r="D43" s="14">
        <v>3</v>
      </c>
      <c r="E43" s="48">
        <v>5</v>
      </c>
      <c r="F43" s="63">
        <v>41.5</v>
      </c>
      <c r="G43" s="75">
        <f t="shared" si="4"/>
        <v>12.6492</v>
      </c>
      <c r="H43" s="66">
        <v>42.5</v>
      </c>
      <c r="I43" s="75">
        <f t="shared" si="5"/>
        <v>12.954000000000001</v>
      </c>
      <c r="J43" s="63">
        <v>13.75</v>
      </c>
      <c r="K43" s="75">
        <f t="shared" si="6"/>
        <v>4.1909999999999998</v>
      </c>
      <c r="L43" s="72">
        <v>313</v>
      </c>
      <c r="M43" s="78">
        <f t="shared" si="7"/>
        <v>29.078638999999999</v>
      </c>
      <c r="N43" s="69" t="s">
        <v>262</v>
      </c>
      <c r="O43" s="14" t="s">
        <v>61</v>
      </c>
      <c r="P43" s="14">
        <v>3</v>
      </c>
      <c r="Q43" s="127">
        <v>300</v>
      </c>
      <c r="R43" s="14" t="s">
        <v>263</v>
      </c>
      <c r="S43" s="14"/>
      <c r="T43" s="14">
        <v>1</v>
      </c>
      <c r="U43" s="14" t="s">
        <v>264</v>
      </c>
      <c r="V43" s="14" t="s">
        <v>229</v>
      </c>
      <c r="W43" s="14" t="s">
        <v>265</v>
      </c>
      <c r="X43" s="14"/>
      <c r="Y43" s="14"/>
      <c r="Z43" s="14"/>
      <c r="AA43" s="14" t="s">
        <v>55</v>
      </c>
      <c r="AB43" s="14" t="s">
        <v>266</v>
      </c>
      <c r="AC43" s="14"/>
      <c r="AD43" s="14" t="s">
        <v>102</v>
      </c>
      <c r="AE43" s="14"/>
      <c r="AF43" s="14"/>
    </row>
    <row r="44" spans="1:34" ht="17.100000000000001" customHeight="1" x14ac:dyDescent="0.2">
      <c r="A44" s="14" t="s">
        <v>267</v>
      </c>
      <c r="B44" s="13" t="s">
        <v>47</v>
      </c>
      <c r="C44" s="14">
        <v>9</v>
      </c>
      <c r="D44" s="14">
        <v>4</v>
      </c>
      <c r="E44" s="48">
        <v>10</v>
      </c>
      <c r="F44" s="63">
        <v>33</v>
      </c>
      <c r="G44" s="75">
        <f t="shared" si="4"/>
        <v>10.058400000000001</v>
      </c>
      <c r="H44" s="66">
        <v>36</v>
      </c>
      <c r="I44" s="75">
        <f t="shared" si="5"/>
        <v>10.972800000000001</v>
      </c>
      <c r="J44" s="63">
        <v>16.5</v>
      </c>
      <c r="K44" s="75">
        <f t="shared" si="6"/>
        <v>5.0292000000000003</v>
      </c>
      <c r="L44" s="72">
        <v>299</v>
      </c>
      <c r="M44" s="78">
        <f t="shared" si="7"/>
        <v>27.777996999999999</v>
      </c>
      <c r="N44" s="69" t="s">
        <v>268</v>
      </c>
      <c r="O44" s="14" t="s">
        <v>61</v>
      </c>
      <c r="P44" s="14">
        <v>1</v>
      </c>
      <c r="Q44" s="127">
        <v>200</v>
      </c>
      <c r="R44" s="14"/>
      <c r="S44" s="14" t="s">
        <v>269</v>
      </c>
      <c r="T44" s="14"/>
      <c r="U44" s="14"/>
      <c r="V44" s="14" t="s">
        <v>270</v>
      </c>
      <c r="W44" s="14" t="s">
        <v>149</v>
      </c>
      <c r="X44" s="14"/>
      <c r="Y44" s="14"/>
      <c r="Z44" s="14"/>
      <c r="AA44" s="14" t="s">
        <v>55</v>
      </c>
      <c r="AB44" s="14"/>
      <c r="AC44" s="14"/>
      <c r="AD44" s="14" t="s">
        <v>102</v>
      </c>
      <c r="AE44" s="14"/>
      <c r="AF44" s="14"/>
    </row>
    <row r="45" spans="1:34" ht="17.100000000000001" customHeight="1" x14ac:dyDescent="0.2">
      <c r="A45" s="14" t="s">
        <v>271</v>
      </c>
      <c r="B45" s="13" t="s">
        <v>47</v>
      </c>
      <c r="C45" s="14">
        <v>8</v>
      </c>
      <c r="D45" s="14">
        <v>4</v>
      </c>
      <c r="E45" s="48">
        <v>7</v>
      </c>
      <c r="F45" s="63">
        <v>34.33</v>
      </c>
      <c r="G45" s="75">
        <f t="shared" si="4"/>
        <v>10.463784</v>
      </c>
      <c r="H45" s="66">
        <v>36.67</v>
      </c>
      <c r="I45" s="75">
        <f t="shared" si="5"/>
        <v>11.177016000000002</v>
      </c>
      <c r="J45" s="63">
        <v>10.5</v>
      </c>
      <c r="K45" s="75">
        <f t="shared" si="6"/>
        <v>3.2004000000000001</v>
      </c>
      <c r="L45" s="72">
        <v>180</v>
      </c>
      <c r="M45" s="78">
        <f t="shared" si="7"/>
        <v>16.722539999999999</v>
      </c>
      <c r="N45" s="69" t="s">
        <v>48</v>
      </c>
      <c r="O45" s="14" t="s">
        <v>113</v>
      </c>
      <c r="P45" s="14">
        <v>3</v>
      </c>
      <c r="Q45" s="127">
        <v>200</v>
      </c>
      <c r="R45" s="14" t="s">
        <v>272</v>
      </c>
      <c r="S45" s="14" t="s">
        <v>273</v>
      </c>
      <c r="T45" s="14" t="s">
        <v>274</v>
      </c>
      <c r="U45" s="14"/>
      <c r="V45" s="14" t="s">
        <v>78</v>
      </c>
      <c r="W45" s="14" t="s">
        <v>149</v>
      </c>
      <c r="X45" s="14"/>
      <c r="Y45" s="14"/>
      <c r="Z45" s="14"/>
      <c r="AA45" s="14" t="s">
        <v>55</v>
      </c>
      <c r="AB45" s="14" t="s">
        <v>79</v>
      </c>
      <c r="AC45" s="14" t="s">
        <v>275</v>
      </c>
      <c r="AD45" s="14" t="s">
        <v>276</v>
      </c>
      <c r="AE45" s="14" t="s">
        <v>277</v>
      </c>
      <c r="AF45" s="14"/>
    </row>
    <row r="46" spans="1:34" ht="17.100000000000001" customHeight="1" x14ac:dyDescent="0.2">
      <c r="A46" s="14" t="s">
        <v>278</v>
      </c>
      <c r="B46" s="14" t="s">
        <v>279</v>
      </c>
      <c r="C46" s="14">
        <v>8</v>
      </c>
      <c r="D46" s="14">
        <v>3</v>
      </c>
      <c r="E46" s="48">
        <v>8</v>
      </c>
      <c r="F46" s="63">
        <v>41.75</v>
      </c>
      <c r="G46" s="75">
        <f t="shared" si="4"/>
        <v>12.7254</v>
      </c>
      <c r="H46" s="66">
        <v>43.08</v>
      </c>
      <c r="I46" s="75">
        <f t="shared" si="5"/>
        <v>13.130784</v>
      </c>
      <c r="J46" s="63">
        <v>14.83</v>
      </c>
      <c r="K46" s="75">
        <f t="shared" si="6"/>
        <v>4.5201840000000004</v>
      </c>
      <c r="L46" s="72">
        <v>343</v>
      </c>
      <c r="M46" s="78">
        <f t="shared" si="7"/>
        <v>31.865728999999998</v>
      </c>
      <c r="N46" s="69" t="s">
        <v>280</v>
      </c>
      <c r="O46" s="14" t="s">
        <v>129</v>
      </c>
      <c r="P46" s="14">
        <v>3</v>
      </c>
      <c r="Q46" s="127">
        <v>350</v>
      </c>
      <c r="R46" s="14" t="s">
        <v>281</v>
      </c>
      <c r="S46" s="14"/>
      <c r="T46" s="14" t="s">
        <v>282</v>
      </c>
      <c r="U46" s="14"/>
      <c r="V46" s="14" t="s">
        <v>121</v>
      </c>
      <c r="W46" s="14">
        <v>4</v>
      </c>
      <c r="X46" s="14"/>
      <c r="Y46" s="14" t="s">
        <v>55</v>
      </c>
      <c r="Z46" s="14" t="s">
        <v>55</v>
      </c>
      <c r="AA46" s="14"/>
      <c r="AB46" s="14" t="s">
        <v>225</v>
      </c>
      <c r="AC46" s="14"/>
      <c r="AD46" s="14" t="s">
        <v>283</v>
      </c>
      <c r="AE46" s="14" t="s">
        <v>284</v>
      </c>
      <c r="AF46" s="14"/>
    </row>
    <row r="47" spans="1:34" ht="17.100000000000001" customHeight="1" x14ac:dyDescent="0.2">
      <c r="A47" s="14" t="s">
        <v>285</v>
      </c>
      <c r="B47" s="13" t="s">
        <v>47</v>
      </c>
      <c r="C47" s="14">
        <v>9</v>
      </c>
      <c r="D47" s="14">
        <v>4</v>
      </c>
      <c r="E47" s="48">
        <v>7</v>
      </c>
      <c r="F47" s="63">
        <v>43</v>
      </c>
      <c r="G47" s="75">
        <f t="shared" si="4"/>
        <v>13.106400000000001</v>
      </c>
      <c r="H47" s="66">
        <v>45.5</v>
      </c>
      <c r="I47" s="75">
        <f t="shared" si="5"/>
        <v>13.868400000000001</v>
      </c>
      <c r="J47" s="63">
        <v>11.75</v>
      </c>
      <c r="K47" s="75">
        <f t="shared" si="6"/>
        <v>3.5814000000000004</v>
      </c>
      <c r="L47" s="72">
        <v>281</v>
      </c>
      <c r="M47" s="78">
        <f t="shared" si="7"/>
        <v>26.105743</v>
      </c>
      <c r="N47" s="69" t="s">
        <v>48</v>
      </c>
      <c r="O47" s="14" t="s">
        <v>286</v>
      </c>
      <c r="P47" s="14">
        <v>0</v>
      </c>
      <c r="Q47" s="127">
        <v>200</v>
      </c>
      <c r="R47" s="14"/>
      <c r="S47" s="14"/>
      <c r="T47" s="14" t="s">
        <v>287</v>
      </c>
      <c r="U47" s="14" t="s">
        <v>152</v>
      </c>
      <c r="V47" s="14" t="s">
        <v>64</v>
      </c>
      <c r="W47" s="14">
        <v>4</v>
      </c>
      <c r="X47" s="14">
        <v>4</v>
      </c>
      <c r="Y47" s="14" t="s">
        <v>55</v>
      </c>
      <c r="Z47" s="14" t="s">
        <v>55</v>
      </c>
      <c r="AA47" s="14"/>
      <c r="AB47" s="14" t="s">
        <v>101</v>
      </c>
      <c r="AC47" s="14"/>
      <c r="AD47" s="14" t="s">
        <v>288</v>
      </c>
      <c r="AE47" s="14" t="s">
        <v>289</v>
      </c>
      <c r="AF47" s="14"/>
    </row>
    <row r="48" spans="1:34" ht="17.100000000000001" customHeight="1" x14ac:dyDescent="0.2">
      <c r="A48" s="14" t="s">
        <v>290</v>
      </c>
      <c r="B48" s="13" t="s">
        <v>47</v>
      </c>
      <c r="C48" s="14">
        <v>7</v>
      </c>
      <c r="D48" s="14">
        <v>4</v>
      </c>
      <c r="E48" s="48">
        <v>4</v>
      </c>
      <c r="F48" s="63">
        <v>30.33</v>
      </c>
      <c r="G48" s="75">
        <f t="shared" si="4"/>
        <v>9.2445839999999997</v>
      </c>
      <c r="H48" s="66">
        <v>31.33</v>
      </c>
      <c r="I48" s="75">
        <f t="shared" si="5"/>
        <v>9.5493839999999999</v>
      </c>
      <c r="J48" s="63">
        <v>11</v>
      </c>
      <c r="K48" s="75">
        <f t="shared" si="6"/>
        <v>3.3528000000000002</v>
      </c>
      <c r="L48" s="72">
        <v>186</v>
      </c>
      <c r="M48" s="78">
        <f t="shared" si="7"/>
        <v>17.279958000000001</v>
      </c>
      <c r="N48" s="69" t="s">
        <v>48</v>
      </c>
      <c r="O48" s="14" t="s">
        <v>129</v>
      </c>
      <c r="P48" s="14">
        <v>0</v>
      </c>
      <c r="Q48" s="127">
        <v>225</v>
      </c>
      <c r="R48" s="14"/>
      <c r="S48" s="14" t="s">
        <v>291</v>
      </c>
      <c r="T48" s="14" t="s">
        <v>292</v>
      </c>
      <c r="U48" s="14" t="s">
        <v>293</v>
      </c>
      <c r="V48" s="14"/>
      <c r="W48" s="14">
        <v>4</v>
      </c>
      <c r="X48" s="14"/>
      <c r="Y48" s="14" t="s">
        <v>55</v>
      </c>
      <c r="Z48" s="14" t="s">
        <v>56</v>
      </c>
      <c r="AA48" s="14" t="s">
        <v>55</v>
      </c>
      <c r="AB48" s="14" t="s">
        <v>249</v>
      </c>
      <c r="AC48" s="14" t="s">
        <v>294</v>
      </c>
      <c r="AD48" s="14" t="s">
        <v>102</v>
      </c>
      <c r="AE48" s="14"/>
      <c r="AF48" s="14"/>
    </row>
    <row r="49" spans="1:34" ht="17.100000000000001" customHeight="1" x14ac:dyDescent="0.2">
      <c r="A49" s="14" t="s">
        <v>295</v>
      </c>
      <c r="B49" s="13" t="s">
        <v>47</v>
      </c>
      <c r="C49" s="14"/>
      <c r="D49" s="14">
        <v>5</v>
      </c>
      <c r="E49" s="48">
        <v>5</v>
      </c>
      <c r="F49" s="63">
        <v>39</v>
      </c>
      <c r="G49" s="75">
        <f t="shared" si="4"/>
        <v>11.8872</v>
      </c>
      <c r="H49" s="66">
        <v>41.58</v>
      </c>
      <c r="I49" s="75">
        <f t="shared" si="5"/>
        <v>12.673584</v>
      </c>
      <c r="J49" s="63">
        <v>14.83</v>
      </c>
      <c r="K49" s="75">
        <f t="shared" si="6"/>
        <v>4.5201840000000004</v>
      </c>
      <c r="L49" s="72">
        <v>289</v>
      </c>
      <c r="M49" s="78">
        <f t="shared" si="7"/>
        <v>26.848966999999998</v>
      </c>
      <c r="N49" s="69" t="s">
        <v>48</v>
      </c>
      <c r="O49" s="14" t="s">
        <v>61</v>
      </c>
      <c r="P49" s="14">
        <v>2</v>
      </c>
      <c r="Q49" s="127">
        <v>150</v>
      </c>
      <c r="R49" s="14" t="s">
        <v>296</v>
      </c>
      <c r="S49" s="14"/>
      <c r="T49" s="14">
        <v>1037</v>
      </c>
      <c r="U49" s="14"/>
      <c r="V49" s="14"/>
      <c r="W49" s="14">
        <v>4</v>
      </c>
      <c r="X49" s="14"/>
      <c r="Y49" s="14"/>
      <c r="Z49" s="14"/>
      <c r="AA49" s="14"/>
      <c r="AB49" s="14"/>
      <c r="AC49" s="14"/>
      <c r="AD49" s="14" t="s">
        <v>170</v>
      </c>
      <c r="AE49" s="14"/>
      <c r="AF49" s="14"/>
      <c r="AH49" s="104" t="s">
        <v>244</v>
      </c>
    </row>
    <row r="50" spans="1:34" ht="17.100000000000001" customHeight="1" x14ac:dyDescent="0.2">
      <c r="A50" s="14" t="s">
        <v>297</v>
      </c>
      <c r="B50" s="13" t="s">
        <v>47</v>
      </c>
      <c r="C50" s="14">
        <v>9</v>
      </c>
      <c r="D50" s="14">
        <v>1</v>
      </c>
      <c r="E50" s="48">
        <v>1</v>
      </c>
      <c r="F50" s="63">
        <v>52.5</v>
      </c>
      <c r="G50" s="75">
        <f t="shared" si="4"/>
        <v>16.002000000000002</v>
      </c>
      <c r="H50" s="66">
        <v>53.33</v>
      </c>
      <c r="I50" s="75">
        <f t="shared" si="5"/>
        <v>16.254984</v>
      </c>
      <c r="J50" s="63">
        <v>13.67</v>
      </c>
      <c r="K50" s="75">
        <f t="shared" si="6"/>
        <v>4.1666160000000003</v>
      </c>
      <c r="L50" s="72">
        <v>399</v>
      </c>
      <c r="M50" s="78">
        <f t="shared" si="7"/>
        <v>37.068297000000001</v>
      </c>
      <c r="N50" s="69" t="s">
        <v>48</v>
      </c>
      <c r="O50" s="14" t="s">
        <v>98</v>
      </c>
      <c r="P50" s="14">
        <v>0</v>
      </c>
      <c r="Q50" s="127">
        <v>300</v>
      </c>
      <c r="R50" s="14" t="s">
        <v>298</v>
      </c>
      <c r="S50" s="14"/>
      <c r="T50" s="14"/>
      <c r="U50" s="14" t="s">
        <v>299</v>
      </c>
      <c r="V50" s="14" t="s">
        <v>300</v>
      </c>
      <c r="W50" s="14"/>
      <c r="X50" s="14"/>
      <c r="Y50" s="14" t="s">
        <v>56</v>
      </c>
      <c r="Z50" s="14" t="s">
        <v>56</v>
      </c>
      <c r="AA50" s="14" t="s">
        <v>55</v>
      </c>
      <c r="AB50" s="14" t="s">
        <v>301</v>
      </c>
      <c r="AC50" s="14" t="s">
        <v>302</v>
      </c>
      <c r="AD50" s="14" t="s">
        <v>303</v>
      </c>
      <c r="AE50" s="14" t="s">
        <v>304</v>
      </c>
      <c r="AF50" s="14"/>
    </row>
    <row r="51" spans="1:34" ht="17.100000000000001" customHeight="1" x14ac:dyDescent="0.2">
      <c r="A51" s="14" t="s">
        <v>305</v>
      </c>
      <c r="B51" s="13" t="s">
        <v>47</v>
      </c>
      <c r="C51" s="14">
        <v>10</v>
      </c>
      <c r="D51" s="14">
        <v>3</v>
      </c>
      <c r="E51" s="48">
        <v>7</v>
      </c>
      <c r="F51" s="63">
        <v>51</v>
      </c>
      <c r="G51" s="75">
        <f t="shared" si="4"/>
        <v>15.5448</v>
      </c>
      <c r="H51" s="66">
        <v>53.75</v>
      </c>
      <c r="I51" s="75">
        <f t="shared" si="5"/>
        <v>16.382999999999999</v>
      </c>
      <c r="J51" s="63">
        <v>13.41</v>
      </c>
      <c r="K51" s="75">
        <f t="shared" si="6"/>
        <v>4.0873680000000006</v>
      </c>
      <c r="L51" s="72">
        <v>380</v>
      </c>
      <c r="M51" s="78">
        <f t="shared" si="7"/>
        <v>35.303139999999999</v>
      </c>
      <c r="N51" s="69" t="s">
        <v>48</v>
      </c>
      <c r="O51" s="14" t="s">
        <v>61</v>
      </c>
      <c r="P51" s="14">
        <v>3</v>
      </c>
      <c r="Q51" s="127">
        <v>400</v>
      </c>
      <c r="R51" s="14" t="s">
        <v>306</v>
      </c>
      <c r="S51" s="14"/>
      <c r="T51" s="14" t="s">
        <v>307</v>
      </c>
      <c r="U51" s="14"/>
      <c r="V51" s="14" t="s">
        <v>308</v>
      </c>
      <c r="W51" s="14">
        <v>4</v>
      </c>
      <c r="X51" s="14"/>
      <c r="Y51" s="14" t="s">
        <v>55</v>
      </c>
      <c r="Z51" s="14" t="s">
        <v>55</v>
      </c>
      <c r="AA51" s="14" t="s">
        <v>55</v>
      </c>
      <c r="AB51" s="14" t="s">
        <v>101</v>
      </c>
      <c r="AC51" s="14"/>
      <c r="AD51" s="14" t="s">
        <v>309</v>
      </c>
      <c r="AE51" s="14" t="s">
        <v>310</v>
      </c>
      <c r="AF51" s="14"/>
    </row>
    <row r="52" spans="1:34" ht="17.100000000000001" customHeight="1" x14ac:dyDescent="0.2">
      <c r="A52" s="14" t="s">
        <v>311</v>
      </c>
      <c r="B52" s="13" t="s">
        <v>47</v>
      </c>
      <c r="C52" s="14">
        <v>7</v>
      </c>
      <c r="D52" s="14">
        <v>1</v>
      </c>
      <c r="E52" s="48" t="s">
        <v>312</v>
      </c>
      <c r="F52" s="63">
        <v>34.83</v>
      </c>
      <c r="G52" s="75">
        <f t="shared" si="4"/>
        <v>10.616184000000001</v>
      </c>
      <c r="H52" s="66">
        <v>35.58</v>
      </c>
      <c r="I52" s="75">
        <f t="shared" si="5"/>
        <v>10.844784000000001</v>
      </c>
      <c r="J52" s="63">
        <v>11.33</v>
      </c>
      <c r="K52" s="75">
        <f t="shared" si="6"/>
        <v>3.4533840000000002</v>
      </c>
      <c r="L52" s="72">
        <v>197</v>
      </c>
      <c r="M52" s="78">
        <f t="shared" si="7"/>
        <v>18.301891000000001</v>
      </c>
      <c r="N52" s="69" t="s">
        <v>48</v>
      </c>
      <c r="O52" s="14" t="s">
        <v>179</v>
      </c>
      <c r="P52" s="14">
        <v>0</v>
      </c>
      <c r="Q52" s="127">
        <v>800</v>
      </c>
      <c r="R52" s="14" t="s">
        <v>313</v>
      </c>
      <c r="S52" s="14"/>
      <c r="T52" s="14">
        <v>312</v>
      </c>
      <c r="U52" s="14"/>
      <c r="V52" s="14" t="s">
        <v>136</v>
      </c>
      <c r="W52" s="14">
        <v>4</v>
      </c>
      <c r="X52" s="14">
        <v>4</v>
      </c>
      <c r="Y52" s="14" t="s">
        <v>56</v>
      </c>
      <c r="Z52" s="14"/>
      <c r="AA52" s="14"/>
      <c r="AB52" s="14" t="s">
        <v>122</v>
      </c>
      <c r="AC52" s="14"/>
      <c r="AD52" s="14" t="s">
        <v>314</v>
      </c>
      <c r="AE52" s="14" t="s">
        <v>315</v>
      </c>
      <c r="AF52" s="14"/>
    </row>
    <row r="53" spans="1:34" ht="17.100000000000001" customHeight="1" x14ac:dyDescent="0.2">
      <c r="A53" s="14" t="s">
        <v>316</v>
      </c>
      <c r="B53" s="13" t="s">
        <v>317</v>
      </c>
      <c r="C53" s="14">
        <v>6</v>
      </c>
      <c r="D53" s="14">
        <v>2</v>
      </c>
      <c r="E53" s="48">
        <v>2</v>
      </c>
      <c r="F53" s="63">
        <v>5.83</v>
      </c>
      <c r="G53" s="75">
        <f t="shared" si="4"/>
        <v>1.7769840000000001</v>
      </c>
      <c r="H53" s="66">
        <v>9.17</v>
      </c>
      <c r="I53" s="75">
        <f t="shared" si="5"/>
        <v>2.7950159999999999</v>
      </c>
      <c r="J53" s="63">
        <v>8.17</v>
      </c>
      <c r="K53" s="75">
        <f t="shared" si="6"/>
        <v>2.4902160000000002</v>
      </c>
      <c r="L53" s="72">
        <v>66</v>
      </c>
      <c r="M53" s="78">
        <f t="shared" si="7"/>
        <v>6.1315980000000003</v>
      </c>
      <c r="N53" s="69" t="s">
        <v>318</v>
      </c>
      <c r="O53" s="14" t="s">
        <v>91</v>
      </c>
      <c r="P53" s="14">
        <v>0</v>
      </c>
      <c r="Q53" s="127">
        <v>150</v>
      </c>
      <c r="R53" s="14" t="s">
        <v>319</v>
      </c>
      <c r="S53" s="14"/>
      <c r="T53" s="14"/>
      <c r="U53" s="14"/>
      <c r="V53" s="14"/>
      <c r="W53" s="14"/>
      <c r="X53" s="14"/>
      <c r="Y53" s="14" t="s">
        <v>56</v>
      </c>
      <c r="Z53" s="14"/>
      <c r="AA53" s="14"/>
      <c r="AB53" s="14" t="s">
        <v>320</v>
      </c>
      <c r="AC53" s="14"/>
      <c r="AD53" s="14" t="s">
        <v>170</v>
      </c>
      <c r="AE53" s="14"/>
      <c r="AF53" s="14"/>
      <c r="AH53" s="104" t="s">
        <v>244</v>
      </c>
    </row>
    <row r="54" spans="1:34" ht="17.100000000000001" customHeight="1" x14ac:dyDescent="0.2">
      <c r="A54" s="14" t="s">
        <v>321</v>
      </c>
      <c r="B54" s="13" t="s">
        <v>47</v>
      </c>
      <c r="C54" s="14">
        <v>2</v>
      </c>
      <c r="D54" s="14">
        <v>4</v>
      </c>
      <c r="E54" s="48">
        <v>7</v>
      </c>
      <c r="F54" s="63">
        <v>10.75</v>
      </c>
      <c r="G54" s="75">
        <f t="shared" si="4"/>
        <v>3.2766000000000002</v>
      </c>
      <c r="H54" s="66">
        <v>15.5</v>
      </c>
      <c r="I54" s="75">
        <f t="shared" si="5"/>
        <v>4.7244000000000002</v>
      </c>
      <c r="J54" s="63">
        <v>9.41</v>
      </c>
      <c r="K54" s="75">
        <f t="shared" si="6"/>
        <v>2.8681680000000003</v>
      </c>
      <c r="L54" s="72"/>
      <c r="M54" s="78">
        <f t="shared" si="7"/>
        <v>0</v>
      </c>
      <c r="N54" s="69" t="s">
        <v>48</v>
      </c>
      <c r="O54" s="14" t="s">
        <v>49</v>
      </c>
      <c r="P54" s="14">
        <v>0</v>
      </c>
      <c r="Q54" s="127">
        <v>200</v>
      </c>
      <c r="R54" s="14" t="s">
        <v>322</v>
      </c>
      <c r="S54" s="14"/>
      <c r="T54" s="14"/>
      <c r="U54" s="14"/>
      <c r="V54" s="14"/>
      <c r="W54" s="14"/>
      <c r="X54" s="14"/>
      <c r="Y54" s="14" t="s">
        <v>56</v>
      </c>
      <c r="Z54" s="14"/>
      <c r="AA54" s="14"/>
      <c r="AB54" s="14" t="s">
        <v>323</v>
      </c>
      <c r="AC54" s="14"/>
      <c r="AD54" s="14" t="s">
        <v>170</v>
      </c>
      <c r="AE54" s="14"/>
      <c r="AF54" s="14"/>
      <c r="AH54" s="104" t="s">
        <v>244</v>
      </c>
    </row>
    <row r="55" spans="1:34" ht="17.100000000000001" customHeight="1" x14ac:dyDescent="0.2">
      <c r="A55" s="14" t="s">
        <v>324</v>
      </c>
      <c r="B55" s="13" t="s">
        <v>325</v>
      </c>
      <c r="C55" s="14">
        <v>8</v>
      </c>
      <c r="D55" s="14">
        <v>3</v>
      </c>
      <c r="E55" s="48">
        <v>6</v>
      </c>
      <c r="F55" s="63">
        <v>41.17</v>
      </c>
      <c r="G55" s="75">
        <f t="shared" si="4"/>
        <v>12.548616000000001</v>
      </c>
      <c r="H55" s="66">
        <v>42.83</v>
      </c>
      <c r="I55" s="75">
        <f t="shared" si="5"/>
        <v>13.054584</v>
      </c>
      <c r="J55" s="63">
        <v>11</v>
      </c>
      <c r="K55" s="75">
        <f t="shared" si="6"/>
        <v>3.3528000000000002</v>
      </c>
      <c r="L55" s="72">
        <v>251</v>
      </c>
      <c r="M55" s="78">
        <f t="shared" si="7"/>
        <v>23.318653000000001</v>
      </c>
      <c r="N55" s="69" t="s">
        <v>48</v>
      </c>
      <c r="O55" s="14" t="s">
        <v>113</v>
      </c>
      <c r="P55" s="14">
        <v>3</v>
      </c>
      <c r="Q55" s="127">
        <v>275</v>
      </c>
      <c r="R55" s="14" t="s">
        <v>326</v>
      </c>
      <c r="S55" s="14"/>
      <c r="T55" s="14"/>
      <c r="U55" s="14"/>
      <c r="V55" s="14" t="s">
        <v>64</v>
      </c>
      <c r="W55" s="14">
        <v>4</v>
      </c>
      <c r="X55" s="14"/>
      <c r="Y55" s="14" t="s">
        <v>56</v>
      </c>
      <c r="Z55" s="14" t="s">
        <v>56</v>
      </c>
      <c r="AA55" s="14" t="s">
        <v>55</v>
      </c>
      <c r="AB55" s="14" t="s">
        <v>86</v>
      </c>
      <c r="AC55" s="14"/>
      <c r="AD55" s="14" t="s">
        <v>327</v>
      </c>
      <c r="AE55" s="14"/>
      <c r="AF55" s="14"/>
    </row>
    <row r="56" spans="1:34" ht="17.100000000000001" customHeight="1" x14ac:dyDescent="0.2">
      <c r="A56" s="14" t="s">
        <v>328</v>
      </c>
      <c r="B56" s="13" t="s">
        <v>47</v>
      </c>
      <c r="C56" s="14">
        <v>7</v>
      </c>
      <c r="D56" s="14">
        <v>3</v>
      </c>
      <c r="E56" s="48">
        <v>5</v>
      </c>
      <c r="F56" s="63">
        <v>35.5</v>
      </c>
      <c r="G56" s="75">
        <f t="shared" si="4"/>
        <v>10.820400000000001</v>
      </c>
      <c r="H56" s="66">
        <v>37.33</v>
      </c>
      <c r="I56" s="75">
        <f t="shared" si="5"/>
        <v>11.378183999999999</v>
      </c>
      <c r="J56" s="63">
        <v>11.83</v>
      </c>
      <c r="K56" s="75">
        <f t="shared" si="6"/>
        <v>3.6057840000000003</v>
      </c>
      <c r="L56" s="72">
        <v>232</v>
      </c>
      <c r="M56" s="78">
        <f t="shared" si="7"/>
        <v>21.553495999999999</v>
      </c>
      <c r="N56" s="69" t="s">
        <v>48</v>
      </c>
      <c r="O56" s="14" t="s">
        <v>129</v>
      </c>
      <c r="P56" s="14">
        <v>3</v>
      </c>
      <c r="Q56" s="127">
        <v>250</v>
      </c>
      <c r="R56" s="14"/>
      <c r="S56" s="14" t="s">
        <v>273</v>
      </c>
      <c r="T56" s="14" t="s">
        <v>329</v>
      </c>
      <c r="U56" s="14"/>
      <c r="V56" s="14"/>
      <c r="W56" s="14">
        <v>4</v>
      </c>
      <c r="X56" s="14"/>
      <c r="Y56" s="14" t="s">
        <v>55</v>
      </c>
      <c r="Z56" s="14" t="s">
        <v>55</v>
      </c>
      <c r="AA56" s="14" t="s">
        <v>55</v>
      </c>
      <c r="AB56" s="14" t="s">
        <v>330</v>
      </c>
      <c r="AC56" s="14"/>
      <c r="AD56" s="14" t="s">
        <v>102</v>
      </c>
      <c r="AE56" s="14"/>
      <c r="AF56" s="14"/>
    </row>
    <row r="57" spans="1:34" ht="17.100000000000001" customHeight="1" x14ac:dyDescent="0.2">
      <c r="A57" s="14" t="s">
        <v>331</v>
      </c>
      <c r="B57" s="13" t="s">
        <v>47</v>
      </c>
      <c r="C57" s="14">
        <v>7</v>
      </c>
      <c r="D57" s="14">
        <v>4</v>
      </c>
      <c r="E57" s="48">
        <v>7</v>
      </c>
      <c r="F57" s="63">
        <v>27.75</v>
      </c>
      <c r="G57" s="75">
        <f t="shared" si="4"/>
        <v>8.4581999999999997</v>
      </c>
      <c r="H57" s="66">
        <v>29.75</v>
      </c>
      <c r="I57" s="75">
        <f t="shared" si="5"/>
        <v>9.0678000000000001</v>
      </c>
      <c r="J57" s="63">
        <v>9.25</v>
      </c>
      <c r="K57" s="75">
        <f t="shared" si="6"/>
        <v>2.8194000000000004</v>
      </c>
      <c r="L57" s="72">
        <v>143</v>
      </c>
      <c r="M57" s="78">
        <f t="shared" si="7"/>
        <v>13.285129</v>
      </c>
      <c r="N57" s="69" t="s">
        <v>48</v>
      </c>
      <c r="O57" s="14" t="s">
        <v>129</v>
      </c>
      <c r="P57" s="14">
        <v>3</v>
      </c>
      <c r="Q57" s="127">
        <v>250</v>
      </c>
      <c r="R57" s="14"/>
      <c r="S57" s="14" t="s">
        <v>332</v>
      </c>
      <c r="T57" s="14" t="s">
        <v>333</v>
      </c>
      <c r="U57" s="14" t="s">
        <v>334</v>
      </c>
      <c r="V57" s="14"/>
      <c r="W57" s="14">
        <v>4</v>
      </c>
      <c r="X57" s="14"/>
      <c r="Y57" s="14" t="s">
        <v>55</v>
      </c>
      <c r="Z57" s="14"/>
      <c r="AA57" s="14"/>
      <c r="AB57" s="14" t="s">
        <v>335</v>
      </c>
      <c r="AC57" s="14" t="s">
        <v>336</v>
      </c>
      <c r="AD57" s="14" t="s">
        <v>102</v>
      </c>
      <c r="AE57" s="14"/>
      <c r="AF57" s="14"/>
    </row>
    <row r="58" spans="1:34" ht="17.100000000000001" customHeight="1" x14ac:dyDescent="0.2">
      <c r="A58" s="14" t="s">
        <v>337</v>
      </c>
      <c r="B58" s="14" t="s">
        <v>47</v>
      </c>
      <c r="C58" s="14">
        <v>9</v>
      </c>
      <c r="D58" s="14">
        <v>4</v>
      </c>
      <c r="E58" s="48">
        <v>10</v>
      </c>
      <c r="F58" s="63">
        <v>35.58</v>
      </c>
      <c r="G58" s="75">
        <f t="shared" si="4"/>
        <v>10.844784000000001</v>
      </c>
      <c r="H58" s="66">
        <v>38.75</v>
      </c>
      <c r="I58" s="75">
        <f t="shared" si="5"/>
        <v>11.811</v>
      </c>
      <c r="J58" s="63">
        <v>12</v>
      </c>
      <c r="K58" s="75">
        <f t="shared" si="6"/>
        <v>3.6576000000000004</v>
      </c>
      <c r="L58" s="72">
        <v>234</v>
      </c>
      <c r="M58" s="78">
        <f t="shared" si="7"/>
        <v>21.739301999999999</v>
      </c>
      <c r="N58" s="69" t="s">
        <v>48</v>
      </c>
      <c r="O58" s="14" t="s">
        <v>113</v>
      </c>
      <c r="P58" s="14">
        <v>3</v>
      </c>
      <c r="Q58" s="127">
        <v>140</v>
      </c>
      <c r="R58" s="14" t="s">
        <v>338</v>
      </c>
      <c r="S58" s="14" t="s">
        <v>269</v>
      </c>
      <c r="T58" s="14" t="s">
        <v>339</v>
      </c>
      <c r="U58" s="14"/>
      <c r="V58" s="14" t="s">
        <v>64</v>
      </c>
      <c r="W58" s="14">
        <v>4</v>
      </c>
      <c r="X58" s="14">
        <v>5</v>
      </c>
      <c r="Y58" s="14" t="s">
        <v>55</v>
      </c>
      <c r="Z58" s="14" t="s">
        <v>55</v>
      </c>
      <c r="AA58" s="14" t="s">
        <v>55</v>
      </c>
      <c r="AB58" s="14" t="s">
        <v>101</v>
      </c>
      <c r="AC58" s="14"/>
      <c r="AD58" s="14" t="s">
        <v>340</v>
      </c>
      <c r="AE58" s="14" t="s">
        <v>341</v>
      </c>
      <c r="AF58" s="14"/>
    </row>
    <row r="59" spans="1:34" ht="17.100000000000001" customHeight="1" x14ac:dyDescent="0.2">
      <c r="A59" s="14" t="s">
        <v>342</v>
      </c>
      <c r="B59" s="13" t="s">
        <v>47</v>
      </c>
      <c r="C59" s="14">
        <v>7</v>
      </c>
      <c r="D59" s="14">
        <v>4</v>
      </c>
      <c r="E59" s="48">
        <v>10</v>
      </c>
      <c r="F59" s="63">
        <v>50.75</v>
      </c>
      <c r="G59" s="75">
        <f t="shared" si="4"/>
        <v>15.4686</v>
      </c>
      <c r="H59" s="66">
        <v>52.33</v>
      </c>
      <c r="I59" s="75">
        <f t="shared" si="5"/>
        <v>15.950184</v>
      </c>
      <c r="J59" s="63">
        <v>13.17</v>
      </c>
      <c r="K59" s="75">
        <f t="shared" si="6"/>
        <v>4.0142160000000002</v>
      </c>
      <c r="L59" s="72">
        <v>311</v>
      </c>
      <c r="M59" s="78">
        <f t="shared" si="7"/>
        <v>28.892833</v>
      </c>
      <c r="N59" s="69" t="s">
        <v>48</v>
      </c>
      <c r="O59" s="14" t="s">
        <v>61</v>
      </c>
      <c r="P59" s="14">
        <v>3</v>
      </c>
      <c r="Q59" s="127">
        <v>275</v>
      </c>
      <c r="R59" s="14" t="s">
        <v>343</v>
      </c>
      <c r="S59" s="14"/>
      <c r="T59" s="14"/>
      <c r="U59" s="14"/>
      <c r="V59" s="14" t="s">
        <v>344</v>
      </c>
      <c r="W59" s="14">
        <v>4</v>
      </c>
      <c r="X59" s="14">
        <v>2</v>
      </c>
      <c r="Y59" s="14" t="s">
        <v>55</v>
      </c>
      <c r="Z59" s="14" t="s">
        <v>56</v>
      </c>
      <c r="AA59" s="14"/>
      <c r="AB59" s="14" t="s">
        <v>345</v>
      </c>
      <c r="AC59" s="14"/>
      <c r="AD59" s="14" t="s">
        <v>346</v>
      </c>
      <c r="AE59" s="14" t="s">
        <v>347</v>
      </c>
      <c r="AF59" s="14"/>
    </row>
    <row r="60" spans="1:34" ht="17.100000000000001" customHeight="1" x14ac:dyDescent="0.2">
      <c r="A60" s="14" t="s">
        <v>348</v>
      </c>
      <c r="B60" s="13" t="s">
        <v>47</v>
      </c>
      <c r="C60" s="14">
        <v>8</v>
      </c>
      <c r="D60" s="14">
        <v>4</v>
      </c>
      <c r="E60" s="48">
        <v>8</v>
      </c>
      <c r="F60" s="63">
        <v>38.25</v>
      </c>
      <c r="G60" s="75">
        <f t="shared" si="4"/>
        <v>11.6586</v>
      </c>
      <c r="H60" s="66">
        <v>40.25</v>
      </c>
      <c r="I60" s="75">
        <f t="shared" si="5"/>
        <v>12.2682</v>
      </c>
      <c r="J60" s="63">
        <v>12</v>
      </c>
      <c r="K60" s="75">
        <f t="shared" si="6"/>
        <v>3.6576000000000004</v>
      </c>
      <c r="L60" s="72">
        <v>256</v>
      </c>
      <c r="M60" s="78">
        <f t="shared" si="7"/>
        <v>23.783168</v>
      </c>
      <c r="N60" s="69" t="s">
        <v>48</v>
      </c>
      <c r="O60" s="14" t="s">
        <v>61</v>
      </c>
      <c r="P60" s="14">
        <v>1</v>
      </c>
      <c r="Q60" s="127">
        <v>170</v>
      </c>
      <c r="R60" s="14" t="s">
        <v>349</v>
      </c>
      <c r="S60" s="14"/>
      <c r="T60" s="14" t="s">
        <v>350</v>
      </c>
      <c r="U60" s="14"/>
      <c r="V60" s="14" t="s">
        <v>351</v>
      </c>
      <c r="W60" s="14">
        <v>4</v>
      </c>
      <c r="X60" s="14"/>
      <c r="Y60" s="14" t="s">
        <v>56</v>
      </c>
      <c r="Z60" s="14" t="s">
        <v>56</v>
      </c>
      <c r="AA60" s="14"/>
      <c r="AB60" s="14" t="s">
        <v>197</v>
      </c>
      <c r="AC60" s="14"/>
      <c r="AD60" s="14" t="s">
        <v>352</v>
      </c>
      <c r="AE60" s="14"/>
      <c r="AF60" s="14"/>
    </row>
    <row r="61" spans="1:34" ht="17.100000000000001" customHeight="1" x14ac:dyDescent="0.2">
      <c r="A61" s="14" t="s">
        <v>353</v>
      </c>
      <c r="B61" s="13" t="s">
        <v>47</v>
      </c>
      <c r="C61" s="14">
        <v>6</v>
      </c>
      <c r="D61" s="14">
        <v>2</v>
      </c>
      <c r="E61" s="48">
        <v>3</v>
      </c>
      <c r="F61" s="63">
        <v>39.67</v>
      </c>
      <c r="G61" s="75">
        <f t="shared" si="4"/>
        <v>12.091416000000001</v>
      </c>
      <c r="H61" s="66">
        <v>42.17</v>
      </c>
      <c r="I61" s="75">
        <f t="shared" si="5"/>
        <v>12.853416000000001</v>
      </c>
      <c r="J61" s="63">
        <v>17.579999999999998</v>
      </c>
      <c r="K61" s="75">
        <f t="shared" si="6"/>
        <v>5.358384</v>
      </c>
      <c r="L61" s="72">
        <v>388</v>
      </c>
      <c r="M61" s="78">
        <f t="shared" si="7"/>
        <v>36.046363999999997</v>
      </c>
      <c r="N61" s="69" t="s">
        <v>48</v>
      </c>
      <c r="O61" s="14" t="s">
        <v>98</v>
      </c>
      <c r="P61" s="14">
        <v>0</v>
      </c>
      <c r="Q61" s="127">
        <v>175</v>
      </c>
      <c r="R61" s="14" t="s">
        <v>313</v>
      </c>
      <c r="S61" s="14"/>
      <c r="T61" s="14"/>
      <c r="U61" s="14"/>
      <c r="V61" s="14" t="s">
        <v>351</v>
      </c>
      <c r="W61" s="14"/>
      <c r="X61" s="14"/>
      <c r="Y61" s="14" t="s">
        <v>56</v>
      </c>
      <c r="Z61" s="14" t="s">
        <v>56</v>
      </c>
      <c r="AA61" s="14"/>
      <c r="AB61" s="14" t="s">
        <v>101</v>
      </c>
      <c r="AC61" s="14"/>
      <c r="AD61" s="14" t="s">
        <v>354</v>
      </c>
      <c r="AE61" s="14"/>
      <c r="AF61" s="14"/>
    </row>
    <row r="62" spans="1:34" ht="17.100000000000001" customHeight="1" x14ac:dyDescent="0.2">
      <c r="A62" s="14" t="s">
        <v>355</v>
      </c>
      <c r="B62" s="13" t="s">
        <v>47</v>
      </c>
      <c r="C62" s="14">
        <v>6</v>
      </c>
      <c r="D62" s="14">
        <v>4</v>
      </c>
      <c r="E62" s="48">
        <v>10</v>
      </c>
      <c r="F62" s="63">
        <v>27.75</v>
      </c>
      <c r="G62" s="75">
        <f t="shared" si="4"/>
        <v>8.4581999999999997</v>
      </c>
      <c r="H62" s="66">
        <v>29.08</v>
      </c>
      <c r="I62" s="75">
        <f t="shared" si="5"/>
        <v>8.8635839999999995</v>
      </c>
      <c r="J62" s="63">
        <v>9.91</v>
      </c>
      <c r="K62" s="75">
        <f t="shared" si="6"/>
        <v>3.0205680000000004</v>
      </c>
      <c r="L62" s="72">
        <v>150</v>
      </c>
      <c r="M62" s="78">
        <f t="shared" si="7"/>
        <v>13.935449999999999</v>
      </c>
      <c r="N62" s="69" t="s">
        <v>48</v>
      </c>
      <c r="O62" s="14" t="s">
        <v>61</v>
      </c>
      <c r="P62" s="14">
        <v>0</v>
      </c>
      <c r="Q62" s="127">
        <v>160</v>
      </c>
      <c r="R62" s="14" t="s">
        <v>356</v>
      </c>
      <c r="S62" s="14"/>
      <c r="T62" s="14"/>
      <c r="U62" s="14"/>
      <c r="V62" s="14"/>
      <c r="W62" s="14">
        <v>4</v>
      </c>
      <c r="X62" s="14"/>
      <c r="Y62" s="14" t="s">
        <v>56</v>
      </c>
      <c r="Z62" s="14" t="s">
        <v>56</v>
      </c>
      <c r="AA62" s="14"/>
      <c r="AB62" s="14" t="s">
        <v>357</v>
      </c>
      <c r="AC62" s="14"/>
      <c r="AD62" s="14" t="s">
        <v>358</v>
      </c>
      <c r="AE62" s="14"/>
      <c r="AF62" s="14"/>
    </row>
    <row r="63" spans="1:34" ht="17.100000000000001" customHeight="1" x14ac:dyDescent="0.2">
      <c r="A63" s="14" t="s">
        <v>359</v>
      </c>
      <c r="B63" s="13" t="s">
        <v>47</v>
      </c>
      <c r="C63" s="14">
        <v>6</v>
      </c>
      <c r="D63" s="14">
        <v>4</v>
      </c>
      <c r="E63" s="48">
        <v>6</v>
      </c>
      <c r="F63" s="63">
        <v>32.83</v>
      </c>
      <c r="G63" s="75">
        <f t="shared" si="4"/>
        <v>10.006584</v>
      </c>
      <c r="H63" s="66">
        <v>34.58</v>
      </c>
      <c r="I63" s="75">
        <f t="shared" si="5"/>
        <v>10.539984</v>
      </c>
      <c r="J63" s="63">
        <v>9.75</v>
      </c>
      <c r="K63" s="75">
        <f t="shared" si="6"/>
        <v>2.9718</v>
      </c>
      <c r="L63" s="72">
        <v>178</v>
      </c>
      <c r="M63" s="78">
        <f t="shared" si="7"/>
        <v>16.536733999999999</v>
      </c>
      <c r="N63" s="69" t="s">
        <v>48</v>
      </c>
      <c r="O63" s="14" t="s">
        <v>61</v>
      </c>
      <c r="P63" s="14">
        <v>3</v>
      </c>
      <c r="Q63" s="127">
        <v>240</v>
      </c>
      <c r="R63" s="14" t="s">
        <v>360</v>
      </c>
      <c r="S63" s="14" t="s">
        <v>361</v>
      </c>
      <c r="T63" s="14" t="s">
        <v>362</v>
      </c>
      <c r="U63" s="14"/>
      <c r="V63" s="14"/>
      <c r="W63" s="14">
        <v>4</v>
      </c>
      <c r="X63" s="14"/>
      <c r="Y63" s="14" t="s">
        <v>55</v>
      </c>
      <c r="Z63" s="14"/>
      <c r="AA63" s="14"/>
      <c r="AB63" s="14" t="s">
        <v>363</v>
      </c>
      <c r="AC63" s="14"/>
      <c r="AD63" s="14" t="s">
        <v>364</v>
      </c>
      <c r="AE63" s="14"/>
      <c r="AF63" s="14"/>
    </row>
    <row r="64" spans="1:34" ht="17.100000000000001" customHeight="1" x14ac:dyDescent="0.2">
      <c r="A64" s="14" t="s">
        <v>365</v>
      </c>
      <c r="B64" s="14" t="s">
        <v>47</v>
      </c>
      <c r="C64" s="14">
        <v>10</v>
      </c>
      <c r="D64" s="14">
        <v>3</v>
      </c>
      <c r="E64" s="48">
        <v>15</v>
      </c>
      <c r="F64" s="63">
        <v>42.17</v>
      </c>
      <c r="G64" s="75">
        <f t="shared" si="4"/>
        <v>12.853416000000001</v>
      </c>
      <c r="H64" s="66">
        <v>43</v>
      </c>
      <c r="I64" s="75">
        <f t="shared" si="5"/>
        <v>13.106400000000001</v>
      </c>
      <c r="J64" s="63">
        <v>13.67</v>
      </c>
      <c r="K64" s="75">
        <f t="shared" si="6"/>
        <v>4.1666160000000003</v>
      </c>
      <c r="L64" s="72">
        <v>302</v>
      </c>
      <c r="M64" s="78">
        <f t="shared" si="7"/>
        <v>28.056705999999998</v>
      </c>
      <c r="N64" s="69" t="s">
        <v>48</v>
      </c>
      <c r="O64" s="14" t="s">
        <v>61</v>
      </c>
      <c r="P64" s="14">
        <v>3</v>
      </c>
      <c r="Q64" s="127">
        <v>275</v>
      </c>
      <c r="R64" s="14" t="s">
        <v>366</v>
      </c>
      <c r="S64" s="14"/>
      <c r="T64" s="14">
        <v>109</v>
      </c>
      <c r="U64" s="14"/>
      <c r="V64" s="14"/>
      <c r="W64" s="14">
        <v>4</v>
      </c>
      <c r="X64" s="14"/>
      <c r="Y64" s="14"/>
      <c r="Z64" s="14"/>
      <c r="AA64" s="14"/>
      <c r="AB64" s="14" t="s">
        <v>108</v>
      </c>
      <c r="AC64" s="14" t="s">
        <v>367</v>
      </c>
      <c r="AD64" s="14" t="s">
        <v>102</v>
      </c>
      <c r="AE64" s="14"/>
      <c r="AF64" s="14"/>
    </row>
    <row r="65" spans="1:33" ht="17.100000000000001" customHeight="1" x14ac:dyDescent="0.2">
      <c r="A65" s="14" t="s">
        <v>368</v>
      </c>
      <c r="B65" s="14" t="s">
        <v>47</v>
      </c>
      <c r="C65" s="14">
        <v>6</v>
      </c>
      <c r="D65" s="14">
        <v>4</v>
      </c>
      <c r="E65" s="48">
        <v>8</v>
      </c>
      <c r="F65" s="63">
        <v>35.5</v>
      </c>
      <c r="G65" s="75">
        <f t="shared" si="4"/>
        <v>10.820400000000001</v>
      </c>
      <c r="H65" s="66">
        <v>37.5</v>
      </c>
      <c r="I65" s="75">
        <f t="shared" si="5"/>
        <v>11.43</v>
      </c>
      <c r="J65" s="63">
        <v>11.75</v>
      </c>
      <c r="K65" s="75">
        <f t="shared" si="6"/>
        <v>3.5814000000000004</v>
      </c>
      <c r="L65" s="72">
        <v>303</v>
      </c>
      <c r="M65" s="78">
        <f t="shared" si="7"/>
        <v>28.149608999999998</v>
      </c>
      <c r="N65" s="69" t="s">
        <v>48</v>
      </c>
      <c r="O65" s="14" t="s">
        <v>61</v>
      </c>
      <c r="P65" s="14">
        <v>3</v>
      </c>
      <c r="Q65" s="127">
        <v>250</v>
      </c>
      <c r="R65" s="14" t="s">
        <v>369</v>
      </c>
      <c r="S65" s="14" t="s">
        <v>370</v>
      </c>
      <c r="T65" s="14" t="s">
        <v>371</v>
      </c>
      <c r="U65" s="14"/>
      <c r="V65" s="14" t="s">
        <v>107</v>
      </c>
      <c r="W65" s="14">
        <v>4</v>
      </c>
      <c r="X65" s="14"/>
      <c r="Y65" s="14"/>
      <c r="Z65" s="14"/>
      <c r="AA65" s="14"/>
      <c r="AB65" s="14" t="s">
        <v>108</v>
      </c>
      <c r="AC65" s="14" t="s">
        <v>372</v>
      </c>
      <c r="AD65" s="14" t="s">
        <v>102</v>
      </c>
      <c r="AE65" s="14"/>
      <c r="AF65" s="14"/>
    </row>
    <row r="66" spans="1:33" ht="17.100000000000001" customHeight="1" x14ac:dyDescent="0.2">
      <c r="A66" s="14" t="s">
        <v>373</v>
      </c>
      <c r="B66" s="14" t="s">
        <v>47</v>
      </c>
      <c r="C66" s="14">
        <v>8</v>
      </c>
      <c r="D66" s="14">
        <v>3</v>
      </c>
      <c r="E66" s="48">
        <v>5</v>
      </c>
      <c r="F66" s="63">
        <v>43.67</v>
      </c>
      <c r="G66" s="75">
        <f t="shared" ref="G66:G93" si="8">F66*0.3048</f>
        <v>13.310616000000001</v>
      </c>
      <c r="H66" s="66">
        <v>45.91</v>
      </c>
      <c r="I66" s="75">
        <f t="shared" ref="I66:I93" si="9">H66*0.3048</f>
        <v>13.993368</v>
      </c>
      <c r="J66" s="63">
        <v>24.17</v>
      </c>
      <c r="K66" s="75">
        <f t="shared" ref="K66:K93" si="10">J66*0.3048</f>
        <v>7.3670160000000005</v>
      </c>
      <c r="L66" s="72">
        <v>582.97</v>
      </c>
      <c r="M66" s="78">
        <f t="shared" ref="M66:M93" si="11">L66*0.092903</f>
        <v>54.159661910000004</v>
      </c>
      <c r="N66" s="69" t="s">
        <v>48</v>
      </c>
      <c r="O66" s="14" t="s">
        <v>61</v>
      </c>
      <c r="P66" s="14">
        <v>3</v>
      </c>
      <c r="Q66" s="127">
        <v>600</v>
      </c>
      <c r="R66" s="14" t="s">
        <v>374</v>
      </c>
      <c r="S66" s="14"/>
      <c r="T66" s="14"/>
      <c r="U66" s="14"/>
      <c r="V66" s="14" t="s">
        <v>94</v>
      </c>
      <c r="W66" s="14">
        <v>4</v>
      </c>
      <c r="X66" s="14">
        <v>4</v>
      </c>
      <c r="Y66" s="14" t="s">
        <v>56</v>
      </c>
      <c r="Z66" s="14"/>
      <c r="AA66" s="14"/>
      <c r="AB66" s="14" t="s">
        <v>225</v>
      </c>
      <c r="AC66" s="14"/>
      <c r="AD66" s="14" t="s">
        <v>375</v>
      </c>
      <c r="AE66" s="14" t="s">
        <v>376</v>
      </c>
      <c r="AF66" s="14"/>
    </row>
    <row r="67" spans="1:33" ht="17.100000000000001" customHeight="1" x14ac:dyDescent="0.2">
      <c r="A67" s="14" t="s">
        <v>377</v>
      </c>
      <c r="B67" s="14" t="s">
        <v>47</v>
      </c>
      <c r="C67" s="14">
        <v>8</v>
      </c>
      <c r="D67" s="14">
        <v>3</v>
      </c>
      <c r="E67" s="48">
        <v>4</v>
      </c>
      <c r="F67" s="63">
        <v>44</v>
      </c>
      <c r="G67" s="75">
        <f t="shared" si="8"/>
        <v>13.411200000000001</v>
      </c>
      <c r="H67" s="66">
        <v>45.83</v>
      </c>
      <c r="I67" s="75">
        <f t="shared" si="9"/>
        <v>13.968984000000001</v>
      </c>
      <c r="J67" s="63">
        <v>24</v>
      </c>
      <c r="K67" s="75">
        <f t="shared" si="10"/>
        <v>7.3152000000000008</v>
      </c>
      <c r="L67" s="72">
        <v>580.79999999999995</v>
      </c>
      <c r="M67" s="78">
        <f t="shared" si="11"/>
        <v>53.958062399999996</v>
      </c>
      <c r="N67" s="69" t="s">
        <v>48</v>
      </c>
      <c r="O67" s="14" t="s">
        <v>61</v>
      </c>
      <c r="P67" s="14">
        <v>3</v>
      </c>
      <c r="Q67" s="127">
        <v>700</v>
      </c>
      <c r="R67" s="14" t="s">
        <v>378</v>
      </c>
      <c r="S67" s="14"/>
      <c r="T67" s="14"/>
      <c r="U67" s="14"/>
      <c r="V67" s="14" t="s">
        <v>379</v>
      </c>
      <c r="W67" s="14">
        <v>4</v>
      </c>
      <c r="X67" s="14"/>
      <c r="Y67" s="14" t="s">
        <v>55</v>
      </c>
      <c r="Z67" s="14"/>
      <c r="AA67" s="14"/>
      <c r="AB67" s="14" t="s">
        <v>225</v>
      </c>
      <c r="AC67" s="14"/>
      <c r="AD67" s="14" t="s">
        <v>375</v>
      </c>
      <c r="AE67" s="14" t="s">
        <v>376</v>
      </c>
      <c r="AF67" s="14"/>
    </row>
    <row r="68" spans="1:33" ht="17.100000000000001" customHeight="1" x14ac:dyDescent="0.2">
      <c r="A68" s="14" t="s">
        <v>380</v>
      </c>
      <c r="B68" s="14" t="s">
        <v>47</v>
      </c>
      <c r="C68" s="14">
        <v>7</v>
      </c>
      <c r="D68" s="14">
        <v>4</v>
      </c>
      <c r="E68" s="48">
        <v>6</v>
      </c>
      <c r="F68" s="63">
        <v>33.409999999999997</v>
      </c>
      <c r="G68" s="75">
        <f t="shared" si="8"/>
        <v>10.183368</v>
      </c>
      <c r="H68" s="66">
        <v>35.58</v>
      </c>
      <c r="I68" s="75">
        <f t="shared" si="9"/>
        <v>10.844784000000001</v>
      </c>
      <c r="J68" s="63">
        <v>8.91</v>
      </c>
      <c r="K68" s="75">
        <f t="shared" si="10"/>
        <v>2.7157680000000002</v>
      </c>
      <c r="L68" s="72">
        <v>149</v>
      </c>
      <c r="M68" s="78">
        <f t="shared" si="11"/>
        <v>13.842547</v>
      </c>
      <c r="N68" s="69" t="s">
        <v>48</v>
      </c>
      <c r="O68" s="14" t="s">
        <v>61</v>
      </c>
      <c r="P68" s="14">
        <v>3</v>
      </c>
      <c r="Q68" s="127">
        <v>250</v>
      </c>
      <c r="R68" s="14" t="s">
        <v>381</v>
      </c>
      <c r="S68" s="14" t="s">
        <v>269</v>
      </c>
      <c r="T68" s="14" t="s">
        <v>382</v>
      </c>
      <c r="U68" s="14"/>
      <c r="V68" s="14" t="s">
        <v>383</v>
      </c>
      <c r="W68" s="14">
        <v>4</v>
      </c>
      <c r="X68" s="14">
        <v>4</v>
      </c>
      <c r="Y68" s="14" t="s">
        <v>55</v>
      </c>
      <c r="Z68" s="14"/>
      <c r="AA68" s="14"/>
      <c r="AB68" s="14" t="s">
        <v>384</v>
      </c>
      <c r="AC68" s="14"/>
      <c r="AD68" s="14" t="s">
        <v>385</v>
      </c>
      <c r="AE68" s="14" t="s">
        <v>386</v>
      </c>
      <c r="AF68" s="14"/>
    </row>
    <row r="69" spans="1:33" ht="17.100000000000001" customHeight="1" x14ac:dyDescent="0.2">
      <c r="A69" s="14" t="s">
        <v>387</v>
      </c>
      <c r="B69" s="14" t="s">
        <v>47</v>
      </c>
      <c r="C69" s="14">
        <v>8</v>
      </c>
      <c r="D69" s="14">
        <v>4</v>
      </c>
      <c r="E69" s="48">
        <v>6</v>
      </c>
      <c r="F69" s="63">
        <v>33.58</v>
      </c>
      <c r="G69" s="75">
        <f t="shared" si="8"/>
        <v>10.235184</v>
      </c>
      <c r="H69" s="66">
        <v>35.83</v>
      </c>
      <c r="I69" s="75">
        <f t="shared" si="9"/>
        <v>10.920984000000001</v>
      </c>
      <c r="J69" s="63">
        <v>9.33</v>
      </c>
      <c r="K69" s="75">
        <f t="shared" si="10"/>
        <v>2.8437840000000003</v>
      </c>
      <c r="L69" s="72">
        <v>174</v>
      </c>
      <c r="M69" s="78">
        <f t="shared" si="11"/>
        <v>16.165122</v>
      </c>
      <c r="N69" s="69" t="s">
        <v>48</v>
      </c>
      <c r="O69" s="14" t="s">
        <v>113</v>
      </c>
      <c r="P69" s="14">
        <v>3</v>
      </c>
      <c r="Q69" s="127">
        <v>200</v>
      </c>
      <c r="R69" s="14" t="s">
        <v>388</v>
      </c>
      <c r="S69" s="14" t="s">
        <v>389</v>
      </c>
      <c r="T69" s="14" t="s">
        <v>382</v>
      </c>
      <c r="U69" s="14"/>
      <c r="V69" s="14" t="s">
        <v>390</v>
      </c>
      <c r="W69" s="14">
        <v>4</v>
      </c>
      <c r="X69" s="14">
        <v>4</v>
      </c>
      <c r="Y69" s="14" t="s">
        <v>55</v>
      </c>
      <c r="Z69" s="14"/>
      <c r="AA69" s="14"/>
      <c r="AB69" s="14"/>
      <c r="AC69" s="14"/>
      <c r="AD69" s="14" t="s">
        <v>385</v>
      </c>
      <c r="AE69" s="14" t="s">
        <v>386</v>
      </c>
      <c r="AF69" s="14"/>
    </row>
    <row r="70" spans="1:33" ht="17.100000000000001" customHeight="1" x14ac:dyDescent="0.2">
      <c r="A70" s="14" t="s">
        <v>391</v>
      </c>
      <c r="B70" s="14" t="s">
        <v>47</v>
      </c>
      <c r="C70" s="14">
        <v>8</v>
      </c>
      <c r="D70" s="14">
        <v>2</v>
      </c>
      <c r="E70" s="48">
        <v>3</v>
      </c>
      <c r="F70" s="63">
        <v>36.909999999999997</v>
      </c>
      <c r="G70" s="75">
        <f t="shared" si="8"/>
        <v>11.250168</v>
      </c>
      <c r="H70" s="66">
        <v>38.33</v>
      </c>
      <c r="I70" s="75">
        <f t="shared" si="9"/>
        <v>11.682983999999999</v>
      </c>
      <c r="J70" s="63">
        <v>12.33</v>
      </c>
      <c r="K70" s="75">
        <f t="shared" si="10"/>
        <v>3.7581840000000004</v>
      </c>
      <c r="L70" s="72">
        <v>229</v>
      </c>
      <c r="M70" s="78">
        <f t="shared" si="11"/>
        <v>21.274787</v>
      </c>
      <c r="N70" s="69" t="s">
        <v>48</v>
      </c>
      <c r="O70" s="14" t="s">
        <v>129</v>
      </c>
      <c r="P70" s="14">
        <v>0</v>
      </c>
      <c r="Q70" s="127">
        <v>325</v>
      </c>
      <c r="R70" s="14" t="s">
        <v>313</v>
      </c>
      <c r="S70" s="14"/>
      <c r="T70" s="14"/>
      <c r="U70" s="14" t="s">
        <v>392</v>
      </c>
      <c r="V70" s="14" t="s">
        <v>393</v>
      </c>
      <c r="W70" s="14"/>
      <c r="X70" s="14"/>
      <c r="Y70" s="14"/>
      <c r="Z70" s="14"/>
      <c r="AA70" s="14"/>
      <c r="AB70" s="14" t="s">
        <v>363</v>
      </c>
      <c r="AC70" s="14"/>
      <c r="AD70" s="14" t="s">
        <v>394</v>
      </c>
      <c r="AE70" s="14" t="s">
        <v>395</v>
      </c>
      <c r="AF70" s="14"/>
    </row>
    <row r="71" spans="1:33" ht="17.100000000000001" customHeight="1" x14ac:dyDescent="0.2">
      <c r="A71" s="14" t="s">
        <v>396</v>
      </c>
      <c r="B71" s="14" t="s">
        <v>47</v>
      </c>
      <c r="C71" s="14">
        <v>7</v>
      </c>
      <c r="D71" s="14">
        <v>2</v>
      </c>
      <c r="E71" s="48">
        <v>3</v>
      </c>
      <c r="F71" s="63">
        <v>35.17</v>
      </c>
      <c r="G71" s="75">
        <f t="shared" si="8"/>
        <v>10.719816000000002</v>
      </c>
      <c r="H71" s="66">
        <v>36.08</v>
      </c>
      <c r="I71" s="75">
        <f t="shared" si="9"/>
        <v>10.997184000000001</v>
      </c>
      <c r="J71" s="63">
        <v>13.67</v>
      </c>
      <c r="K71" s="75">
        <f t="shared" si="10"/>
        <v>4.1666160000000003</v>
      </c>
      <c r="L71" s="72">
        <v>265</v>
      </c>
      <c r="M71" s="78">
        <f t="shared" si="11"/>
        <v>24.619295000000001</v>
      </c>
      <c r="N71" s="69" t="s">
        <v>48</v>
      </c>
      <c r="O71" s="14" t="s">
        <v>397</v>
      </c>
      <c r="P71" s="14">
        <v>0</v>
      </c>
      <c r="Q71" s="127">
        <v>450</v>
      </c>
      <c r="R71" s="14" t="s">
        <v>398</v>
      </c>
      <c r="S71" s="14"/>
      <c r="T71" s="14"/>
      <c r="U71" s="14"/>
      <c r="V71" s="14" t="s">
        <v>399</v>
      </c>
      <c r="W71" s="14"/>
      <c r="X71" s="14"/>
      <c r="Y71" s="14" t="s">
        <v>56</v>
      </c>
      <c r="Z71" s="14"/>
      <c r="AA71" s="14"/>
      <c r="AB71" s="14" t="s">
        <v>71</v>
      </c>
      <c r="AC71" s="14" t="s">
        <v>400</v>
      </c>
      <c r="AD71" s="14" t="s">
        <v>401</v>
      </c>
      <c r="AE71" s="14"/>
      <c r="AF71" s="14"/>
    </row>
    <row r="72" spans="1:33" ht="17.100000000000001" customHeight="1" x14ac:dyDescent="0.2">
      <c r="A72" s="14" t="s">
        <v>402</v>
      </c>
      <c r="B72" s="14" t="s">
        <v>47</v>
      </c>
      <c r="C72" s="14">
        <v>7</v>
      </c>
      <c r="D72" s="14">
        <v>3</v>
      </c>
      <c r="E72" s="48">
        <v>10</v>
      </c>
      <c r="F72" s="63">
        <v>33.5</v>
      </c>
      <c r="G72" s="75">
        <f t="shared" si="8"/>
        <v>10.210800000000001</v>
      </c>
      <c r="H72" s="66">
        <v>35.409999999999997</v>
      </c>
      <c r="I72" s="75">
        <f t="shared" si="9"/>
        <v>10.792968</v>
      </c>
      <c r="J72" s="63">
        <v>11.25</v>
      </c>
      <c r="K72" s="75">
        <f t="shared" si="10"/>
        <v>3.4290000000000003</v>
      </c>
      <c r="L72" s="72">
        <v>190</v>
      </c>
      <c r="M72" s="78">
        <f t="shared" si="11"/>
        <v>17.65157</v>
      </c>
      <c r="N72" s="69" t="s">
        <v>48</v>
      </c>
      <c r="O72" s="14" t="s">
        <v>113</v>
      </c>
      <c r="P72" s="14">
        <v>2</v>
      </c>
      <c r="Q72" s="127">
        <v>400</v>
      </c>
      <c r="R72" s="14" t="s">
        <v>403</v>
      </c>
      <c r="S72" s="14"/>
      <c r="T72" s="14" t="s">
        <v>404</v>
      </c>
      <c r="U72" s="14"/>
      <c r="V72" s="14" t="s">
        <v>405</v>
      </c>
      <c r="W72" s="14">
        <v>4</v>
      </c>
      <c r="X72" s="14"/>
      <c r="Y72" s="14" t="s">
        <v>55</v>
      </c>
      <c r="Z72" s="14"/>
      <c r="AA72" s="14"/>
      <c r="AB72" s="14" t="s">
        <v>406</v>
      </c>
      <c r="AC72" s="14"/>
      <c r="AD72" s="14" t="s">
        <v>407</v>
      </c>
      <c r="AE72" s="14" t="s">
        <v>408</v>
      </c>
      <c r="AF72" s="14"/>
    </row>
    <row r="73" spans="1:33" ht="17.100000000000001" customHeight="1" x14ac:dyDescent="0.2">
      <c r="A73" s="14" t="s">
        <v>409</v>
      </c>
      <c r="B73" s="14" t="s">
        <v>47</v>
      </c>
      <c r="C73" s="14">
        <v>9</v>
      </c>
      <c r="D73" s="14">
        <v>2</v>
      </c>
      <c r="E73" s="48">
        <v>1</v>
      </c>
      <c r="F73" s="63">
        <v>51.83</v>
      </c>
      <c r="G73" s="75">
        <f t="shared" si="8"/>
        <v>15.797784</v>
      </c>
      <c r="H73" s="66">
        <v>53.67</v>
      </c>
      <c r="I73" s="75">
        <f t="shared" si="9"/>
        <v>16.358616000000001</v>
      </c>
      <c r="J73" s="63">
        <v>19</v>
      </c>
      <c r="K73" s="75">
        <f t="shared" si="10"/>
        <v>5.7911999999999999</v>
      </c>
      <c r="L73" s="72">
        <v>493</v>
      </c>
      <c r="M73" s="78">
        <f t="shared" si="11"/>
        <v>45.801178999999998</v>
      </c>
      <c r="N73" s="69" t="s">
        <v>48</v>
      </c>
      <c r="O73" s="14" t="s">
        <v>410</v>
      </c>
      <c r="P73" s="14">
        <v>0</v>
      </c>
      <c r="Q73" s="127">
        <v>400</v>
      </c>
      <c r="R73" s="14" t="s">
        <v>411</v>
      </c>
      <c r="S73" s="14"/>
      <c r="T73" s="14"/>
      <c r="U73" s="14"/>
      <c r="V73" s="14" t="s">
        <v>412</v>
      </c>
      <c r="W73" s="14">
        <v>4</v>
      </c>
      <c r="X73" s="14">
        <v>4</v>
      </c>
      <c r="Y73" s="14" t="s">
        <v>56</v>
      </c>
      <c r="Z73" s="14"/>
      <c r="AA73" s="14"/>
      <c r="AB73" s="14" t="s">
        <v>71</v>
      </c>
      <c r="AC73" s="14" t="s">
        <v>413</v>
      </c>
      <c r="AD73" s="14" t="s">
        <v>414</v>
      </c>
      <c r="AE73" s="14" t="s">
        <v>415</v>
      </c>
      <c r="AF73" s="14"/>
    </row>
    <row r="74" spans="1:33" ht="17.100000000000001" customHeight="1" x14ac:dyDescent="0.2">
      <c r="A74" s="14" t="s">
        <v>416</v>
      </c>
      <c r="B74" s="14" t="s">
        <v>47</v>
      </c>
      <c r="C74" s="14">
        <v>9</v>
      </c>
      <c r="D74" s="14">
        <v>4</v>
      </c>
      <c r="E74" s="48">
        <v>10</v>
      </c>
      <c r="F74" s="63">
        <v>49.58</v>
      </c>
      <c r="G74" s="75">
        <f t="shared" si="8"/>
        <v>15.111984</v>
      </c>
      <c r="H74" s="66">
        <v>52.25</v>
      </c>
      <c r="I74" s="75">
        <f t="shared" si="9"/>
        <v>15.925800000000001</v>
      </c>
      <c r="J74" s="63">
        <v>17.25</v>
      </c>
      <c r="K74" s="75">
        <f t="shared" si="10"/>
        <v>5.2578000000000005</v>
      </c>
      <c r="L74" s="72">
        <v>426</v>
      </c>
      <c r="M74" s="78">
        <f t="shared" si="11"/>
        <v>39.576678000000001</v>
      </c>
      <c r="N74" s="69" t="s">
        <v>48</v>
      </c>
      <c r="O74" s="14" t="s">
        <v>113</v>
      </c>
      <c r="P74" s="14">
        <v>3</v>
      </c>
      <c r="Q74" s="127">
        <v>420</v>
      </c>
      <c r="R74" s="14" t="s">
        <v>417</v>
      </c>
      <c r="S74" s="14"/>
      <c r="T74" s="14" t="s">
        <v>418</v>
      </c>
      <c r="U74" s="14" t="s">
        <v>419</v>
      </c>
      <c r="V74" s="14"/>
      <c r="W74" s="14">
        <v>4</v>
      </c>
      <c r="X74" s="14"/>
      <c r="Y74" s="14" t="s">
        <v>55</v>
      </c>
      <c r="Z74" s="14"/>
      <c r="AA74" s="14"/>
      <c r="AB74" s="14"/>
      <c r="AC74" s="14" t="s">
        <v>420</v>
      </c>
      <c r="AD74" s="14" t="s">
        <v>354</v>
      </c>
      <c r="AE74" s="14"/>
      <c r="AF74" s="14"/>
    </row>
    <row r="75" spans="1:33" ht="17.100000000000001" customHeight="1" x14ac:dyDescent="0.2">
      <c r="A75" s="14" t="s">
        <v>421</v>
      </c>
      <c r="B75" s="14" t="s">
        <v>47</v>
      </c>
      <c r="C75" s="14">
        <v>8</v>
      </c>
      <c r="D75" s="14">
        <v>4</v>
      </c>
      <c r="E75" s="48">
        <v>10</v>
      </c>
      <c r="F75" s="63">
        <v>51.58</v>
      </c>
      <c r="G75" s="75">
        <f t="shared" si="8"/>
        <v>15.721584</v>
      </c>
      <c r="H75" s="66">
        <v>54</v>
      </c>
      <c r="I75" s="75">
        <f t="shared" si="9"/>
        <v>16.459199999999999</v>
      </c>
      <c r="J75" s="63">
        <v>16.079999999999998</v>
      </c>
      <c r="K75" s="75">
        <f t="shared" si="10"/>
        <v>4.9011839999999998</v>
      </c>
      <c r="L75" s="72">
        <v>454</v>
      </c>
      <c r="M75" s="78">
        <f t="shared" si="11"/>
        <v>42.177962000000001</v>
      </c>
      <c r="N75" s="69" t="s">
        <v>48</v>
      </c>
      <c r="O75" s="14" t="s">
        <v>61</v>
      </c>
      <c r="P75" s="14">
        <v>3</v>
      </c>
      <c r="Q75" s="127">
        <v>370</v>
      </c>
      <c r="R75" s="14" t="s">
        <v>422</v>
      </c>
      <c r="S75" s="14"/>
      <c r="T75" s="14"/>
      <c r="U75" s="14"/>
      <c r="V75" s="14" t="s">
        <v>423</v>
      </c>
      <c r="W75" s="14">
        <v>4</v>
      </c>
      <c r="X75" s="14"/>
      <c r="Y75" s="14" t="s">
        <v>55</v>
      </c>
      <c r="Z75" s="14"/>
      <c r="AA75" s="14"/>
      <c r="AB75" s="14" t="s">
        <v>239</v>
      </c>
      <c r="AC75" s="14" t="s">
        <v>424</v>
      </c>
      <c r="AD75" s="14" t="s">
        <v>425</v>
      </c>
      <c r="AE75" s="14" t="s">
        <v>426</v>
      </c>
      <c r="AF75" s="14"/>
    </row>
    <row r="76" spans="1:33" ht="17.100000000000001" customHeight="1" x14ac:dyDescent="0.2">
      <c r="A76" s="19" t="s">
        <v>427</v>
      </c>
      <c r="B76" s="19" t="s">
        <v>47</v>
      </c>
      <c r="C76" s="19">
        <v>8</v>
      </c>
      <c r="D76" s="19">
        <v>2</v>
      </c>
      <c r="E76" s="58">
        <v>5</v>
      </c>
      <c r="F76" s="64">
        <v>27.5</v>
      </c>
      <c r="G76" s="75">
        <f t="shared" si="8"/>
        <v>8.3819999999999997</v>
      </c>
      <c r="H76" s="67">
        <v>29</v>
      </c>
      <c r="I76" s="75">
        <f t="shared" si="9"/>
        <v>8.8391999999999999</v>
      </c>
      <c r="J76" s="64">
        <v>10.67</v>
      </c>
      <c r="K76" s="75">
        <f t="shared" si="10"/>
        <v>3.2522160000000002</v>
      </c>
      <c r="L76" s="73">
        <v>146</v>
      </c>
      <c r="M76" s="78">
        <f t="shared" si="11"/>
        <v>13.563838000000001</v>
      </c>
      <c r="N76" s="70" t="s">
        <v>48</v>
      </c>
      <c r="O76" s="19" t="s">
        <v>49</v>
      </c>
      <c r="P76" s="19">
        <v>0</v>
      </c>
      <c r="Q76" s="128">
        <v>350</v>
      </c>
      <c r="R76" s="19" t="s">
        <v>428</v>
      </c>
      <c r="S76" s="14"/>
      <c r="T76" s="13"/>
      <c r="U76" s="14"/>
      <c r="V76" s="14"/>
      <c r="W76" s="14"/>
      <c r="X76" s="14"/>
      <c r="Y76" s="14" t="s">
        <v>56</v>
      </c>
      <c r="Z76" s="14"/>
      <c r="AA76" s="14"/>
      <c r="AB76" s="14"/>
      <c r="AC76" s="14"/>
      <c r="AD76" s="14" t="s">
        <v>429</v>
      </c>
      <c r="AE76" s="14"/>
      <c r="AF76" s="14"/>
    </row>
    <row r="77" spans="1:33" s="156" customFormat="1" ht="17.100000000000001" customHeight="1" x14ac:dyDescent="0.2">
      <c r="A77" s="146" t="s">
        <v>430</v>
      </c>
      <c r="B77" s="146" t="s">
        <v>47</v>
      </c>
      <c r="C77" s="146">
        <v>4</v>
      </c>
      <c r="D77" s="146">
        <v>4</v>
      </c>
      <c r="E77" s="147">
        <v>6</v>
      </c>
      <c r="F77" s="148">
        <v>36</v>
      </c>
      <c r="G77" s="149">
        <f t="shared" si="8"/>
        <v>10.972800000000001</v>
      </c>
      <c r="H77" s="150">
        <v>37.409999999999997</v>
      </c>
      <c r="I77" s="149">
        <f t="shared" si="9"/>
        <v>11.402567999999999</v>
      </c>
      <c r="J77" s="148">
        <v>12</v>
      </c>
      <c r="K77" s="149">
        <f t="shared" si="10"/>
        <v>3.6576000000000004</v>
      </c>
      <c r="L77" s="151">
        <v>237</v>
      </c>
      <c r="M77" s="152">
        <f t="shared" si="11"/>
        <v>22.018011000000001</v>
      </c>
      <c r="N77" s="153" t="s">
        <v>48</v>
      </c>
      <c r="O77" s="146" t="s">
        <v>61</v>
      </c>
      <c r="P77" s="146">
        <v>3</v>
      </c>
      <c r="Q77" s="154">
        <v>350</v>
      </c>
      <c r="R77" s="146" t="s">
        <v>431</v>
      </c>
      <c r="S77" s="146" t="s">
        <v>432</v>
      </c>
      <c r="T77" s="146" t="s">
        <v>433</v>
      </c>
      <c r="U77" s="146"/>
      <c r="V77" s="146" t="s">
        <v>434</v>
      </c>
      <c r="W77" s="146">
        <v>5</v>
      </c>
      <c r="X77" s="146">
        <v>5</v>
      </c>
      <c r="Y77" s="146" t="s">
        <v>56</v>
      </c>
      <c r="Z77" s="146"/>
      <c r="AA77" s="146"/>
      <c r="AB77" s="146" t="s">
        <v>435</v>
      </c>
      <c r="AC77" s="146" t="s">
        <v>436</v>
      </c>
      <c r="AD77" s="146" t="s">
        <v>437</v>
      </c>
      <c r="AE77" s="146" t="s">
        <v>438</v>
      </c>
      <c r="AF77" s="146"/>
      <c r="AG77" s="155"/>
    </row>
    <row r="78" spans="1:33" ht="17.100000000000001" customHeight="1" x14ac:dyDescent="0.2">
      <c r="A78" s="14" t="s">
        <v>439</v>
      </c>
      <c r="B78" s="14" t="s">
        <v>47</v>
      </c>
      <c r="C78" s="14">
        <v>7</v>
      </c>
      <c r="D78" s="14">
        <v>3</v>
      </c>
      <c r="E78" s="48">
        <v>10</v>
      </c>
      <c r="F78" s="63">
        <v>37.5</v>
      </c>
      <c r="G78" s="75">
        <f t="shared" si="8"/>
        <v>11.43</v>
      </c>
      <c r="H78" s="66">
        <v>40.409999999999997</v>
      </c>
      <c r="I78" s="75">
        <f t="shared" si="9"/>
        <v>12.316967999999999</v>
      </c>
      <c r="J78" s="63">
        <v>13.91</v>
      </c>
      <c r="K78" s="75">
        <f t="shared" si="10"/>
        <v>4.2397680000000006</v>
      </c>
      <c r="L78" s="72">
        <v>286</v>
      </c>
      <c r="M78" s="78">
        <f t="shared" si="11"/>
        <v>26.570257999999999</v>
      </c>
      <c r="N78" s="69" t="s">
        <v>48</v>
      </c>
      <c r="O78" s="14" t="s">
        <v>199</v>
      </c>
      <c r="P78" s="14">
        <v>3</v>
      </c>
      <c r="Q78" s="127">
        <v>400</v>
      </c>
      <c r="R78" s="14" t="s">
        <v>440</v>
      </c>
      <c r="S78" s="14"/>
      <c r="T78" s="14" t="s">
        <v>441</v>
      </c>
      <c r="U78" s="14"/>
      <c r="V78" s="14" t="s">
        <v>107</v>
      </c>
      <c r="W78" s="14">
        <v>4</v>
      </c>
      <c r="X78" s="14">
        <v>4</v>
      </c>
      <c r="Y78" s="14" t="s">
        <v>55</v>
      </c>
      <c r="Z78" s="14"/>
      <c r="AA78" s="14"/>
      <c r="AB78" s="14"/>
      <c r="AC78" s="14" t="s">
        <v>442</v>
      </c>
      <c r="AD78" s="14" t="s">
        <v>443</v>
      </c>
      <c r="AE78" s="14" t="s">
        <v>444</v>
      </c>
      <c r="AF78" s="14"/>
    </row>
    <row r="79" spans="1:33" ht="17.100000000000001" customHeight="1" x14ac:dyDescent="0.2">
      <c r="A79" s="14" t="s">
        <v>445</v>
      </c>
      <c r="B79" s="14" t="s">
        <v>47</v>
      </c>
      <c r="C79" s="14">
        <v>4</v>
      </c>
      <c r="D79" s="14">
        <v>2</v>
      </c>
      <c r="E79" s="48">
        <v>10</v>
      </c>
      <c r="F79" s="63">
        <v>23.33</v>
      </c>
      <c r="G79" s="75">
        <v>7.1109840000000002</v>
      </c>
      <c r="H79" s="66">
        <v>24.75</v>
      </c>
      <c r="I79" s="75">
        <v>7.5438000000000001</v>
      </c>
      <c r="J79" s="63">
        <v>10.91</v>
      </c>
      <c r="K79" s="75">
        <v>3.3253680000000001</v>
      </c>
      <c r="L79" s="72">
        <v>139</v>
      </c>
      <c r="M79" s="78">
        <v>12.913517000000001</v>
      </c>
      <c r="N79" s="69" t="s">
        <v>48</v>
      </c>
      <c r="O79" s="14" t="s">
        <v>446</v>
      </c>
      <c r="P79" s="14">
        <v>0</v>
      </c>
      <c r="Q79" s="127">
        <v>250</v>
      </c>
      <c r="R79" s="14" t="s">
        <v>447</v>
      </c>
      <c r="S79" s="14"/>
      <c r="T79" s="14" t="s">
        <v>448</v>
      </c>
      <c r="U79" s="14"/>
      <c r="V79" s="14" t="s">
        <v>449</v>
      </c>
      <c r="W79" s="14">
        <v>3</v>
      </c>
      <c r="X79" s="14">
        <v>3</v>
      </c>
      <c r="Y79" s="14" t="s">
        <v>55</v>
      </c>
      <c r="Z79" s="14"/>
      <c r="AA79" s="14"/>
      <c r="AB79" s="14"/>
      <c r="AC79" s="14" t="s">
        <v>450</v>
      </c>
      <c r="AD79" s="14" t="s">
        <v>451</v>
      </c>
      <c r="AE79" s="14"/>
      <c r="AF79" s="14"/>
    </row>
    <row r="80" spans="1:33" ht="17.100000000000001" customHeight="1" x14ac:dyDescent="0.2">
      <c r="A80" s="14" t="s">
        <v>452</v>
      </c>
      <c r="B80" s="14" t="s">
        <v>47</v>
      </c>
      <c r="C80" s="14">
        <v>7</v>
      </c>
      <c r="D80" s="14">
        <v>4</v>
      </c>
      <c r="E80" s="48">
        <v>12</v>
      </c>
      <c r="F80" s="63">
        <v>29.5</v>
      </c>
      <c r="G80" s="75">
        <f t="shared" si="8"/>
        <v>8.9916</v>
      </c>
      <c r="H80" s="66">
        <v>30.08</v>
      </c>
      <c r="I80" s="75">
        <f t="shared" si="9"/>
        <v>9.1683839999999996</v>
      </c>
      <c r="J80" s="63">
        <v>8.25</v>
      </c>
      <c r="K80" s="75">
        <f t="shared" si="10"/>
        <v>2.5146000000000002</v>
      </c>
      <c r="L80" s="72">
        <v>131</v>
      </c>
      <c r="M80" s="78">
        <f t="shared" si="11"/>
        <v>12.170292999999999</v>
      </c>
      <c r="N80" s="69" t="s">
        <v>48</v>
      </c>
      <c r="O80" s="14" t="s">
        <v>61</v>
      </c>
      <c r="P80" s="14">
        <v>2</v>
      </c>
      <c r="Q80" s="127">
        <v>150</v>
      </c>
      <c r="R80" s="14" t="s">
        <v>453</v>
      </c>
      <c r="S80" s="14" t="s">
        <v>454</v>
      </c>
      <c r="T80" s="14"/>
      <c r="U80" s="14"/>
      <c r="V80" s="14"/>
      <c r="W80" s="14">
        <v>4</v>
      </c>
      <c r="X80" s="14">
        <v>4</v>
      </c>
      <c r="Y80" s="14" t="s">
        <v>55</v>
      </c>
      <c r="Z80" s="14"/>
      <c r="AA80" s="14"/>
      <c r="AB80" s="14" t="s">
        <v>455</v>
      </c>
      <c r="AC80" s="14"/>
      <c r="AD80" s="14" t="s">
        <v>456</v>
      </c>
      <c r="AE80" s="14" t="s">
        <v>457</v>
      </c>
      <c r="AF80" s="14"/>
    </row>
    <row r="81" spans="1:33" ht="17.100000000000001" customHeight="1" x14ac:dyDescent="0.2">
      <c r="A81" s="14" t="s">
        <v>458</v>
      </c>
      <c r="B81" s="14" t="s">
        <v>47</v>
      </c>
      <c r="C81" s="14">
        <v>10</v>
      </c>
      <c r="D81" s="14">
        <v>5</v>
      </c>
      <c r="E81" s="48">
        <v>20</v>
      </c>
      <c r="F81" s="63">
        <v>52.83</v>
      </c>
      <c r="G81" s="75">
        <f t="shared" si="8"/>
        <v>16.102584</v>
      </c>
      <c r="H81" s="66">
        <v>55</v>
      </c>
      <c r="I81" s="75">
        <f t="shared" si="9"/>
        <v>16.763999999999999</v>
      </c>
      <c r="J81" s="63">
        <v>22.5</v>
      </c>
      <c r="K81" s="75">
        <f t="shared" si="10"/>
        <v>6.8580000000000005</v>
      </c>
      <c r="L81" s="72">
        <v>654</v>
      </c>
      <c r="M81" s="78">
        <f t="shared" si="11"/>
        <v>60.758561999999998</v>
      </c>
      <c r="N81" s="69" t="s">
        <v>48</v>
      </c>
      <c r="O81" s="14" t="s">
        <v>459</v>
      </c>
      <c r="P81" s="14">
        <v>2</v>
      </c>
      <c r="Q81" s="127">
        <v>400</v>
      </c>
      <c r="R81" s="14" t="s">
        <v>460</v>
      </c>
      <c r="S81" s="14" t="s">
        <v>461</v>
      </c>
      <c r="T81" s="14">
        <v>625</v>
      </c>
      <c r="U81" s="14"/>
      <c r="V81" s="14"/>
      <c r="W81" s="14">
        <v>4</v>
      </c>
      <c r="X81" s="14"/>
      <c r="Y81" s="14" t="s">
        <v>56</v>
      </c>
      <c r="Z81" s="14"/>
      <c r="AA81" s="14"/>
      <c r="AB81" s="14" t="s">
        <v>197</v>
      </c>
      <c r="AC81" s="14"/>
      <c r="AD81" s="14"/>
      <c r="AE81" s="14"/>
      <c r="AF81" s="14"/>
    </row>
    <row r="82" spans="1:33" ht="17.100000000000001" customHeight="1" x14ac:dyDescent="0.2">
      <c r="A82" s="14" t="s">
        <v>462</v>
      </c>
      <c r="B82" s="14" t="s">
        <v>47</v>
      </c>
      <c r="C82" s="14">
        <v>9</v>
      </c>
      <c r="D82" s="14">
        <v>2</v>
      </c>
      <c r="E82" s="48">
        <v>3</v>
      </c>
      <c r="F82" s="63">
        <v>40</v>
      </c>
      <c r="G82" s="75">
        <f t="shared" si="8"/>
        <v>12.192</v>
      </c>
      <c r="H82" s="66">
        <v>41.25</v>
      </c>
      <c r="I82" s="75">
        <f t="shared" si="9"/>
        <v>12.573</v>
      </c>
      <c r="J82" s="63">
        <v>13.25</v>
      </c>
      <c r="K82" s="75">
        <f t="shared" si="10"/>
        <v>4.0386000000000006</v>
      </c>
      <c r="L82" s="72">
        <v>290</v>
      </c>
      <c r="M82" s="78">
        <f t="shared" si="11"/>
        <v>26.941870000000002</v>
      </c>
      <c r="N82" s="69" t="s">
        <v>48</v>
      </c>
      <c r="O82" s="14" t="s">
        <v>463</v>
      </c>
      <c r="P82" s="14">
        <v>3</v>
      </c>
      <c r="Q82" s="127">
        <v>350</v>
      </c>
      <c r="R82" s="14" t="s">
        <v>464</v>
      </c>
      <c r="S82" s="14" t="s">
        <v>465</v>
      </c>
      <c r="T82" s="14"/>
      <c r="U82" s="14"/>
      <c r="V82" s="14" t="s">
        <v>107</v>
      </c>
      <c r="W82" s="14">
        <v>4</v>
      </c>
      <c r="X82" s="14"/>
      <c r="Y82" s="14" t="s">
        <v>56</v>
      </c>
      <c r="Z82" s="14"/>
      <c r="AA82" s="14"/>
      <c r="AB82" s="14" t="s">
        <v>108</v>
      </c>
      <c r="AC82" s="14" t="s">
        <v>466</v>
      </c>
      <c r="AD82" s="14"/>
      <c r="AE82" s="14"/>
      <c r="AF82" s="14"/>
    </row>
    <row r="83" spans="1:33" ht="17.100000000000001" customHeight="1" x14ac:dyDescent="0.2">
      <c r="A83" s="14" t="s">
        <v>467</v>
      </c>
      <c r="B83" s="14" t="s">
        <v>47</v>
      </c>
      <c r="C83" s="14">
        <v>5.8</v>
      </c>
      <c r="D83" s="14">
        <v>1</v>
      </c>
      <c r="E83" s="48">
        <v>4</v>
      </c>
      <c r="F83" s="63">
        <v>23.5</v>
      </c>
      <c r="G83" s="75">
        <f t="shared" si="8"/>
        <v>7.1628000000000007</v>
      </c>
      <c r="H83" s="66">
        <v>25</v>
      </c>
      <c r="I83" s="75">
        <f t="shared" si="9"/>
        <v>7.62</v>
      </c>
      <c r="J83" s="63">
        <v>11</v>
      </c>
      <c r="K83" s="75">
        <f t="shared" si="10"/>
        <v>3.3528000000000002</v>
      </c>
      <c r="L83" s="72">
        <v>142</v>
      </c>
      <c r="M83" s="78">
        <f t="shared" si="11"/>
        <v>13.192226</v>
      </c>
      <c r="N83" s="69" t="s">
        <v>48</v>
      </c>
      <c r="O83" s="14" t="s">
        <v>61</v>
      </c>
      <c r="P83" s="14">
        <v>0</v>
      </c>
      <c r="Q83" s="127">
        <v>250</v>
      </c>
      <c r="R83" s="14" t="s">
        <v>468</v>
      </c>
      <c r="S83" s="14"/>
      <c r="T83" s="14">
        <v>15</v>
      </c>
      <c r="U83" s="14" t="s">
        <v>469</v>
      </c>
      <c r="V83" s="14" t="s">
        <v>78</v>
      </c>
      <c r="W83" s="14">
        <v>1</v>
      </c>
      <c r="X83" s="14">
        <v>3</v>
      </c>
      <c r="Y83" s="14" t="s">
        <v>55</v>
      </c>
      <c r="Z83" s="14"/>
      <c r="AA83" s="14"/>
      <c r="AB83" s="14" t="s">
        <v>470</v>
      </c>
      <c r="AC83" s="14" t="s">
        <v>450</v>
      </c>
      <c r="AD83" s="14" t="s">
        <v>451</v>
      </c>
      <c r="AE83" s="14"/>
      <c r="AF83" s="14"/>
    </row>
    <row r="84" spans="1:33" ht="17.100000000000001" customHeight="1" x14ac:dyDescent="0.2">
      <c r="A84" s="14" t="s">
        <v>471</v>
      </c>
      <c r="B84" s="14" t="s">
        <v>47</v>
      </c>
      <c r="C84" s="14">
        <v>8</v>
      </c>
      <c r="D84" s="14">
        <v>2</v>
      </c>
      <c r="E84" s="48">
        <v>10</v>
      </c>
      <c r="F84" s="63">
        <v>42.5</v>
      </c>
      <c r="G84" s="75">
        <f t="shared" si="8"/>
        <v>12.954000000000001</v>
      </c>
      <c r="H84" s="66">
        <v>44</v>
      </c>
      <c r="I84" s="75">
        <f t="shared" si="9"/>
        <v>13.411200000000001</v>
      </c>
      <c r="J84" s="63">
        <v>11.33</v>
      </c>
      <c r="K84" s="75">
        <f t="shared" si="10"/>
        <v>3.4533840000000002</v>
      </c>
      <c r="L84" s="72">
        <v>264</v>
      </c>
      <c r="M84" s="78">
        <f t="shared" si="11"/>
        <v>24.526392000000001</v>
      </c>
      <c r="N84" s="69" t="s">
        <v>48</v>
      </c>
      <c r="O84" s="14" t="s">
        <v>113</v>
      </c>
      <c r="P84" s="14">
        <v>0</v>
      </c>
      <c r="Q84" s="127">
        <v>400</v>
      </c>
      <c r="R84" s="14"/>
      <c r="S84" s="14"/>
      <c r="T84" s="14" t="s">
        <v>472</v>
      </c>
      <c r="U84" s="14"/>
      <c r="V84" s="14" t="s">
        <v>473</v>
      </c>
      <c r="W84" s="14">
        <v>4</v>
      </c>
      <c r="X84" s="14">
        <v>4</v>
      </c>
      <c r="Y84" s="14" t="s">
        <v>56</v>
      </c>
      <c r="Z84" s="14"/>
      <c r="AA84" s="14"/>
      <c r="AB84" s="14" t="s">
        <v>474</v>
      </c>
      <c r="AC84" s="14" t="s">
        <v>475</v>
      </c>
      <c r="AD84" s="14" t="s">
        <v>476</v>
      </c>
      <c r="AE84" s="14" t="s">
        <v>289</v>
      </c>
      <c r="AF84" s="14"/>
    </row>
    <row r="85" spans="1:33" ht="17.100000000000001" customHeight="1" x14ac:dyDescent="0.2">
      <c r="A85" s="14" t="s">
        <v>477</v>
      </c>
      <c r="B85" s="14" t="s">
        <v>47</v>
      </c>
      <c r="C85" s="14">
        <v>8</v>
      </c>
      <c r="D85" s="14">
        <v>2</v>
      </c>
      <c r="E85" s="48">
        <v>5</v>
      </c>
      <c r="F85" s="63">
        <v>41</v>
      </c>
      <c r="G85" s="75">
        <f t="shared" si="8"/>
        <v>12.4968</v>
      </c>
      <c r="H85" s="66">
        <v>41.67</v>
      </c>
      <c r="I85" s="75">
        <f t="shared" si="9"/>
        <v>12.701016000000001</v>
      </c>
      <c r="J85" s="63">
        <v>11.75</v>
      </c>
      <c r="K85" s="75">
        <f t="shared" si="10"/>
        <v>3.5814000000000004</v>
      </c>
      <c r="L85" s="72">
        <v>240</v>
      </c>
      <c r="M85" s="78">
        <f t="shared" si="11"/>
        <v>22.296720000000001</v>
      </c>
      <c r="N85" s="69" t="s">
        <v>48</v>
      </c>
      <c r="O85" s="14" t="s">
        <v>397</v>
      </c>
      <c r="P85" s="14">
        <v>0</v>
      </c>
      <c r="Q85" s="127">
        <v>350</v>
      </c>
      <c r="R85" s="14" t="s">
        <v>478</v>
      </c>
      <c r="S85" s="14"/>
      <c r="T85" s="14"/>
      <c r="U85" s="14"/>
      <c r="V85" s="14"/>
      <c r="W85" s="14">
        <v>3</v>
      </c>
      <c r="X85" s="14">
        <v>3</v>
      </c>
      <c r="Y85" s="14" t="s">
        <v>56</v>
      </c>
      <c r="Z85" s="14"/>
      <c r="AA85" s="14"/>
      <c r="AB85" s="14" t="s">
        <v>479</v>
      </c>
      <c r="AC85" s="14"/>
      <c r="AD85" s="14" t="s">
        <v>480</v>
      </c>
      <c r="AE85" s="14" t="s">
        <v>481</v>
      </c>
      <c r="AF85" s="14"/>
    </row>
    <row r="86" spans="1:33" ht="17.100000000000001" customHeight="1" x14ac:dyDescent="0.2">
      <c r="A86" s="14" t="s">
        <v>482</v>
      </c>
      <c r="B86" s="14" t="s">
        <v>47</v>
      </c>
      <c r="C86" s="14">
        <v>8</v>
      </c>
      <c r="D86" s="14">
        <v>2</v>
      </c>
      <c r="E86" s="48">
        <v>5</v>
      </c>
      <c r="F86" s="63">
        <v>40.5</v>
      </c>
      <c r="G86" s="75">
        <f t="shared" si="8"/>
        <v>12.3444</v>
      </c>
      <c r="H86" s="66">
        <v>41.67</v>
      </c>
      <c r="I86" s="75">
        <f t="shared" si="9"/>
        <v>12.701016000000001</v>
      </c>
      <c r="J86" s="63">
        <v>11.83</v>
      </c>
      <c r="K86" s="75">
        <f t="shared" si="10"/>
        <v>3.6057840000000003</v>
      </c>
      <c r="L86" s="72">
        <v>240</v>
      </c>
      <c r="M86" s="78">
        <f t="shared" si="11"/>
        <v>22.296720000000001</v>
      </c>
      <c r="N86" s="69" t="s">
        <v>48</v>
      </c>
      <c r="O86" s="14" t="s">
        <v>397</v>
      </c>
      <c r="P86" s="14">
        <v>0</v>
      </c>
      <c r="Q86" s="127">
        <v>400</v>
      </c>
      <c r="R86" s="14" t="s">
        <v>483</v>
      </c>
      <c r="S86" s="14"/>
      <c r="T86" s="14"/>
      <c r="U86" s="14"/>
      <c r="V86" s="14"/>
      <c r="W86" s="14">
        <v>4</v>
      </c>
      <c r="X86" s="14">
        <v>3</v>
      </c>
      <c r="Y86" s="14" t="s">
        <v>56</v>
      </c>
      <c r="Z86" s="14"/>
      <c r="AA86" s="14"/>
      <c r="AB86" s="14" t="s">
        <v>484</v>
      </c>
      <c r="AC86" s="14"/>
      <c r="AD86" s="14" t="s">
        <v>480</v>
      </c>
      <c r="AE86" s="14" t="s">
        <v>481</v>
      </c>
      <c r="AF86" s="14"/>
    </row>
    <row r="87" spans="1:33" ht="17.100000000000001" customHeight="1" x14ac:dyDescent="0.2">
      <c r="A87" s="14" t="s">
        <v>485</v>
      </c>
      <c r="B87" s="17" t="s">
        <v>317</v>
      </c>
      <c r="C87" s="18">
        <v>6</v>
      </c>
      <c r="D87" s="18">
        <v>1</v>
      </c>
      <c r="E87" s="59">
        <v>2</v>
      </c>
      <c r="F87" s="63">
        <v>12.41</v>
      </c>
      <c r="G87" s="75">
        <f t="shared" si="8"/>
        <v>3.7825680000000004</v>
      </c>
      <c r="H87" s="66">
        <v>21.75</v>
      </c>
      <c r="I87" s="75">
        <f t="shared" si="9"/>
        <v>6.6294000000000004</v>
      </c>
      <c r="J87" s="63">
        <v>15</v>
      </c>
      <c r="K87" s="75">
        <f t="shared" si="10"/>
        <v>4.5720000000000001</v>
      </c>
      <c r="L87" s="72"/>
      <c r="M87" s="78">
        <f t="shared" si="11"/>
        <v>0</v>
      </c>
      <c r="N87" s="44" t="s">
        <v>48</v>
      </c>
      <c r="O87" s="17" t="s">
        <v>486</v>
      </c>
      <c r="P87" s="18">
        <v>2</v>
      </c>
      <c r="Q87" s="129">
        <v>200</v>
      </c>
      <c r="R87" s="18" t="s">
        <v>487</v>
      </c>
      <c r="S87" s="14"/>
      <c r="T87" s="14"/>
      <c r="U87" s="14"/>
      <c r="V87" s="14" t="s">
        <v>488</v>
      </c>
      <c r="W87" s="14"/>
      <c r="X87" s="14"/>
      <c r="Y87" s="14" t="s">
        <v>56</v>
      </c>
      <c r="Z87" s="14"/>
      <c r="AA87" s="14"/>
      <c r="AB87" s="14" t="s">
        <v>357</v>
      </c>
      <c r="AC87" s="14"/>
      <c r="AD87" s="14" t="s">
        <v>489</v>
      </c>
      <c r="AE87" s="14" t="s">
        <v>490</v>
      </c>
      <c r="AF87" s="14"/>
    </row>
    <row r="88" spans="1:33" ht="17.100000000000001" customHeight="1" x14ac:dyDescent="0.2">
      <c r="A88" s="14" t="s">
        <v>491</v>
      </c>
      <c r="B88" s="17" t="s">
        <v>47</v>
      </c>
      <c r="C88" s="18">
        <v>7</v>
      </c>
      <c r="D88" s="18">
        <v>4</v>
      </c>
      <c r="E88" s="59">
        <v>9</v>
      </c>
      <c r="F88" s="63">
        <v>28</v>
      </c>
      <c r="G88" s="75">
        <v>8.5343999999999998</v>
      </c>
      <c r="H88" s="66">
        <v>29.5</v>
      </c>
      <c r="I88" s="75">
        <v>8.9916</v>
      </c>
      <c r="J88" s="63">
        <v>8.5</v>
      </c>
      <c r="K88" s="75">
        <v>2.5908000000000002</v>
      </c>
      <c r="L88" s="72">
        <v>130</v>
      </c>
      <c r="M88" s="78">
        <v>12.077389999999999</v>
      </c>
      <c r="N88" s="44" t="s">
        <v>48</v>
      </c>
      <c r="O88" s="17" t="s">
        <v>129</v>
      </c>
      <c r="P88" s="18">
        <v>0</v>
      </c>
      <c r="Q88" s="129">
        <v>170</v>
      </c>
      <c r="R88" s="18" t="s">
        <v>492</v>
      </c>
      <c r="S88" s="14" t="s">
        <v>269</v>
      </c>
      <c r="T88" s="14" t="s">
        <v>493</v>
      </c>
      <c r="U88" s="14" t="s">
        <v>494</v>
      </c>
      <c r="V88" s="14" t="s">
        <v>94</v>
      </c>
      <c r="W88" s="14">
        <v>4</v>
      </c>
      <c r="X88" s="14"/>
      <c r="Y88" s="14" t="s">
        <v>56</v>
      </c>
      <c r="Z88" s="14"/>
      <c r="AA88" s="14"/>
      <c r="AB88" s="14" t="s">
        <v>495</v>
      </c>
      <c r="AC88" s="14"/>
      <c r="AD88" s="14" t="s">
        <v>489</v>
      </c>
      <c r="AE88" s="14" t="s">
        <v>490</v>
      </c>
      <c r="AF88" s="14"/>
    </row>
    <row r="89" spans="1:33" ht="17.100000000000001" customHeight="1" x14ac:dyDescent="0.2">
      <c r="A89" s="14" t="s">
        <v>496</v>
      </c>
      <c r="B89" s="17" t="s">
        <v>47</v>
      </c>
      <c r="C89" s="18">
        <v>9</v>
      </c>
      <c r="D89" s="18">
        <v>2</v>
      </c>
      <c r="E89" s="59">
        <v>3</v>
      </c>
      <c r="F89" s="63">
        <v>49.41</v>
      </c>
      <c r="G89" s="75">
        <f t="shared" si="8"/>
        <v>15.060167999999999</v>
      </c>
      <c r="H89" s="66">
        <v>50.67</v>
      </c>
      <c r="I89" s="75">
        <f t="shared" si="9"/>
        <v>15.444216000000001</v>
      </c>
      <c r="J89" s="63">
        <v>14.5</v>
      </c>
      <c r="K89" s="75">
        <f t="shared" si="10"/>
        <v>4.4196</v>
      </c>
      <c r="L89" s="72">
        <v>358</v>
      </c>
      <c r="M89" s="78">
        <f t="shared" si="11"/>
        <v>33.259273999999998</v>
      </c>
      <c r="N89" s="44" t="s">
        <v>48</v>
      </c>
      <c r="O89" s="17" t="s">
        <v>497</v>
      </c>
      <c r="P89" s="18">
        <v>0</v>
      </c>
      <c r="Q89" s="129">
        <v>1000</v>
      </c>
      <c r="R89" s="13" t="s">
        <v>498</v>
      </c>
      <c r="S89" s="14"/>
      <c r="T89" s="14">
        <v>46</v>
      </c>
      <c r="U89" s="14" t="s">
        <v>499</v>
      </c>
      <c r="V89" s="14" t="s">
        <v>500</v>
      </c>
      <c r="W89" s="14" t="s">
        <v>501</v>
      </c>
      <c r="X89" s="14">
        <v>0</v>
      </c>
      <c r="Y89" s="14"/>
      <c r="Z89" s="14"/>
      <c r="AA89" s="14" t="s">
        <v>499</v>
      </c>
      <c r="AB89" s="14" t="s">
        <v>502</v>
      </c>
      <c r="AC89" s="14"/>
      <c r="AD89" s="14" t="s">
        <v>503</v>
      </c>
      <c r="AE89" s="14"/>
      <c r="AF89" s="14"/>
    </row>
    <row r="90" spans="1:33" ht="17.100000000000001" customHeight="1" x14ac:dyDescent="0.2">
      <c r="A90" s="14" t="s">
        <v>504</v>
      </c>
      <c r="B90" s="17" t="s">
        <v>47</v>
      </c>
      <c r="C90" s="14">
        <v>8</v>
      </c>
      <c r="D90" s="41" t="s">
        <v>505</v>
      </c>
      <c r="E90" s="48">
        <v>15</v>
      </c>
      <c r="F90" s="63">
        <v>40</v>
      </c>
      <c r="G90" s="75">
        <f t="shared" si="8"/>
        <v>12.192</v>
      </c>
      <c r="H90" s="66">
        <v>42</v>
      </c>
      <c r="I90" s="75">
        <f t="shared" si="9"/>
        <v>12.801600000000001</v>
      </c>
      <c r="J90" s="63">
        <v>13.8</v>
      </c>
      <c r="K90" s="75">
        <f t="shared" si="10"/>
        <v>4.2062400000000002</v>
      </c>
      <c r="L90" s="72">
        <v>276</v>
      </c>
      <c r="M90" s="78">
        <f t="shared" si="11"/>
        <v>25.641227999999998</v>
      </c>
      <c r="N90" s="69" t="s">
        <v>48</v>
      </c>
      <c r="O90" s="14" t="s">
        <v>129</v>
      </c>
      <c r="P90" s="14">
        <v>3</v>
      </c>
      <c r="Q90" s="127">
        <v>200</v>
      </c>
      <c r="R90" s="14" t="s">
        <v>506</v>
      </c>
      <c r="S90" s="14"/>
      <c r="T90" s="14" t="s">
        <v>507</v>
      </c>
      <c r="U90" s="14"/>
      <c r="V90" s="14" t="s">
        <v>508</v>
      </c>
      <c r="W90" s="14">
        <v>4</v>
      </c>
      <c r="X90" s="14">
        <v>0</v>
      </c>
      <c r="Y90" s="14" t="s">
        <v>509</v>
      </c>
      <c r="Z90" s="14" t="s">
        <v>509</v>
      </c>
      <c r="AA90" s="14"/>
      <c r="AB90" s="14" t="s">
        <v>57</v>
      </c>
      <c r="AC90" s="14" t="s">
        <v>510</v>
      </c>
      <c r="AD90" s="14" t="s">
        <v>511</v>
      </c>
      <c r="AE90" s="14" t="s">
        <v>512</v>
      </c>
      <c r="AF90" s="14"/>
    </row>
    <row r="91" spans="1:33" ht="17.100000000000001" customHeight="1" x14ac:dyDescent="0.2">
      <c r="A91" s="14" t="s">
        <v>513</v>
      </c>
      <c r="B91" s="14" t="s">
        <v>47</v>
      </c>
      <c r="C91" s="14">
        <v>6</v>
      </c>
      <c r="D91" s="14">
        <v>3</v>
      </c>
      <c r="E91" s="48">
        <v>6</v>
      </c>
      <c r="F91" s="63">
        <v>28.6</v>
      </c>
      <c r="G91" s="75">
        <f t="shared" si="8"/>
        <v>8.7172800000000006</v>
      </c>
      <c r="H91" s="66">
        <v>30.7</v>
      </c>
      <c r="I91" s="75">
        <f t="shared" si="9"/>
        <v>9.3573599999999999</v>
      </c>
      <c r="J91" s="63">
        <v>12.16</v>
      </c>
      <c r="K91" s="75">
        <f t="shared" si="10"/>
        <v>3.7063680000000003</v>
      </c>
      <c r="L91" s="72">
        <v>191</v>
      </c>
      <c r="M91" s="78">
        <f t="shared" si="11"/>
        <v>17.744472999999999</v>
      </c>
      <c r="N91" s="69" t="s">
        <v>514</v>
      </c>
      <c r="O91" s="14" t="s">
        <v>129</v>
      </c>
      <c r="P91" s="14">
        <v>2</v>
      </c>
      <c r="Q91" s="127">
        <v>450</v>
      </c>
      <c r="R91" s="14" t="s">
        <v>515</v>
      </c>
      <c r="S91" s="14"/>
      <c r="T91" s="14" t="s">
        <v>516</v>
      </c>
      <c r="U91" s="14">
        <v>707</v>
      </c>
      <c r="V91" s="14"/>
      <c r="W91" s="14">
        <v>4</v>
      </c>
      <c r="X91" s="14">
        <v>0</v>
      </c>
      <c r="Y91" s="14" t="s">
        <v>55</v>
      </c>
      <c r="Z91" s="14" t="s">
        <v>56</v>
      </c>
      <c r="AA91" s="14" t="s">
        <v>55</v>
      </c>
      <c r="AB91" s="14" t="s">
        <v>225</v>
      </c>
      <c r="AC91" s="14"/>
      <c r="AD91" s="14" t="s">
        <v>517</v>
      </c>
      <c r="AE91" s="14" t="s">
        <v>518</v>
      </c>
      <c r="AF91" s="14"/>
    </row>
    <row r="92" spans="1:33" ht="17.100000000000001" customHeight="1" x14ac:dyDescent="0.2">
      <c r="A92" s="14" t="s">
        <v>519</v>
      </c>
      <c r="B92" s="14" t="s">
        <v>47</v>
      </c>
      <c r="C92" s="14">
        <v>8</v>
      </c>
      <c r="D92" s="14">
        <v>3</v>
      </c>
      <c r="E92" s="48">
        <v>5</v>
      </c>
      <c r="F92" s="63">
        <v>53.75</v>
      </c>
      <c r="G92" s="75">
        <f t="shared" si="8"/>
        <v>16.382999999999999</v>
      </c>
      <c r="H92" s="66">
        <v>56.7</v>
      </c>
      <c r="I92" s="75">
        <f t="shared" si="9"/>
        <v>17.282160000000001</v>
      </c>
      <c r="J92" s="63">
        <v>17.329999999999998</v>
      </c>
      <c r="K92" s="75">
        <f t="shared" si="10"/>
        <v>5.282184</v>
      </c>
      <c r="L92" s="72">
        <v>512</v>
      </c>
      <c r="M92" s="78">
        <f t="shared" si="11"/>
        <v>47.566336</v>
      </c>
      <c r="N92" s="69" t="s">
        <v>48</v>
      </c>
      <c r="O92" s="14" t="s">
        <v>113</v>
      </c>
      <c r="P92" s="14">
        <v>3</v>
      </c>
      <c r="Q92" s="127">
        <v>750</v>
      </c>
      <c r="R92" s="14" t="s">
        <v>520</v>
      </c>
      <c r="S92" s="14"/>
      <c r="T92" s="14" t="s">
        <v>521</v>
      </c>
      <c r="U92" s="14"/>
      <c r="V92" s="14"/>
      <c r="W92" s="14">
        <v>4</v>
      </c>
      <c r="X92" s="14">
        <v>0</v>
      </c>
      <c r="Y92" s="14" t="s">
        <v>55</v>
      </c>
      <c r="Z92" s="14" t="s">
        <v>55</v>
      </c>
      <c r="AA92" s="14" t="s">
        <v>55</v>
      </c>
      <c r="AB92" s="14"/>
      <c r="AC92" s="14"/>
      <c r="AD92" s="14" t="s">
        <v>517</v>
      </c>
      <c r="AE92" s="14" t="s">
        <v>518</v>
      </c>
      <c r="AF92" s="14"/>
    </row>
    <row r="93" spans="1:33" ht="17.100000000000001" customHeight="1" x14ac:dyDescent="0.2">
      <c r="A93" s="14" t="s">
        <v>522</v>
      </c>
      <c r="B93" s="14" t="s">
        <v>47</v>
      </c>
      <c r="C93" s="14">
        <v>7</v>
      </c>
      <c r="D93" s="14">
        <v>3</v>
      </c>
      <c r="E93" s="48">
        <v>7</v>
      </c>
      <c r="F93" s="63">
        <v>46.4</v>
      </c>
      <c r="G93" s="75">
        <f t="shared" si="8"/>
        <v>14.142720000000001</v>
      </c>
      <c r="H93" s="66">
        <v>49.25</v>
      </c>
      <c r="I93" s="75">
        <f t="shared" si="9"/>
        <v>15.0114</v>
      </c>
      <c r="J93" s="63">
        <v>14.8</v>
      </c>
      <c r="K93" s="75">
        <f t="shared" si="10"/>
        <v>4.5110400000000004</v>
      </c>
      <c r="L93" s="72">
        <v>378</v>
      </c>
      <c r="M93" s="78">
        <f t="shared" si="11"/>
        <v>35.117334</v>
      </c>
      <c r="N93" s="69" t="s">
        <v>48</v>
      </c>
      <c r="O93" s="14" t="s">
        <v>523</v>
      </c>
      <c r="P93" s="14">
        <v>3</v>
      </c>
      <c r="Q93" s="127">
        <v>700</v>
      </c>
      <c r="R93" s="14" t="s">
        <v>524</v>
      </c>
      <c r="S93" s="14"/>
      <c r="T93" s="14" t="s">
        <v>525</v>
      </c>
      <c r="U93" s="14"/>
      <c r="V93" s="14" t="s">
        <v>526</v>
      </c>
      <c r="W93" s="14">
        <v>4</v>
      </c>
      <c r="X93" s="14">
        <v>0</v>
      </c>
      <c r="Y93" s="14" t="s">
        <v>55</v>
      </c>
      <c r="Z93" s="14" t="s">
        <v>55</v>
      </c>
      <c r="AA93" s="14" t="s">
        <v>55</v>
      </c>
      <c r="AB93" s="14" t="s">
        <v>527</v>
      </c>
      <c r="AC93" s="14"/>
      <c r="AD93" s="14" t="s">
        <v>517</v>
      </c>
      <c r="AE93" s="14" t="s">
        <v>518</v>
      </c>
      <c r="AF93" s="14"/>
    </row>
    <row r="94" spans="1:33" s="25" customFormat="1" ht="17.100000000000001" customHeight="1" x14ac:dyDescent="0.2">
      <c r="A94" s="14" t="s">
        <v>528</v>
      </c>
      <c r="B94" s="14" t="s">
        <v>47</v>
      </c>
      <c r="C94" s="14">
        <v>7</v>
      </c>
      <c r="D94" s="14">
        <v>2</v>
      </c>
      <c r="E94" s="48">
        <v>5</v>
      </c>
      <c r="F94" s="63">
        <v>23.4</v>
      </c>
      <c r="G94" s="75">
        <f t="shared" ref="G94:G117" si="12">F94*0.3048</f>
        <v>7.13232</v>
      </c>
      <c r="H94" s="66">
        <v>24.75</v>
      </c>
      <c r="I94" s="75">
        <f t="shared" ref="I94:I117" si="13">H94*0.3048</f>
        <v>7.5438000000000001</v>
      </c>
      <c r="J94" s="63">
        <v>10.9</v>
      </c>
      <c r="K94" s="75">
        <f t="shared" ref="K94:K117" si="14">J94*0.3048</f>
        <v>3.3223200000000004</v>
      </c>
      <c r="L94" s="72">
        <v>141</v>
      </c>
      <c r="M94" s="78">
        <f t="shared" ref="M94:M117" si="15">L94*0.092903</f>
        <v>13.099323</v>
      </c>
      <c r="N94" s="69" t="s">
        <v>48</v>
      </c>
      <c r="O94" s="14" t="s">
        <v>446</v>
      </c>
      <c r="P94" s="14">
        <v>0</v>
      </c>
      <c r="Q94" s="127">
        <v>300</v>
      </c>
      <c r="R94" s="14" t="s">
        <v>529</v>
      </c>
      <c r="S94" s="14"/>
      <c r="T94" s="14">
        <v>169</v>
      </c>
      <c r="U94" s="14" t="s">
        <v>469</v>
      </c>
      <c r="V94" s="14" t="s">
        <v>85</v>
      </c>
      <c r="W94" s="14">
        <v>3</v>
      </c>
      <c r="X94" s="14">
        <v>3</v>
      </c>
      <c r="Y94" s="14" t="s">
        <v>55</v>
      </c>
      <c r="Z94" s="14" t="s">
        <v>56</v>
      </c>
      <c r="AA94" s="14" t="s">
        <v>55</v>
      </c>
      <c r="AB94" s="14" t="s">
        <v>470</v>
      </c>
      <c r="AC94" s="14" t="s">
        <v>530</v>
      </c>
      <c r="AD94" s="14" t="s">
        <v>531</v>
      </c>
      <c r="AE94" s="14"/>
      <c r="AF94" s="14"/>
      <c r="AG94" s="104"/>
    </row>
    <row r="95" spans="1:33" s="25" customFormat="1" ht="17.100000000000001" customHeight="1" x14ac:dyDescent="0.2">
      <c r="A95" s="14" t="s">
        <v>532</v>
      </c>
      <c r="B95" s="14" t="s">
        <v>47</v>
      </c>
      <c r="C95" s="14">
        <v>7</v>
      </c>
      <c r="D95" s="14">
        <v>2</v>
      </c>
      <c r="E95" s="48">
        <v>5</v>
      </c>
      <c r="F95" s="63">
        <v>23.4</v>
      </c>
      <c r="G95" s="75">
        <f t="shared" si="12"/>
        <v>7.13232</v>
      </c>
      <c r="H95" s="66">
        <v>24.75</v>
      </c>
      <c r="I95" s="75">
        <f t="shared" si="13"/>
        <v>7.5438000000000001</v>
      </c>
      <c r="J95" s="63">
        <v>10.9</v>
      </c>
      <c r="K95" s="75">
        <f t="shared" si="14"/>
        <v>3.3223200000000004</v>
      </c>
      <c r="L95" s="72">
        <v>141</v>
      </c>
      <c r="M95" s="78">
        <f t="shared" si="15"/>
        <v>13.099323</v>
      </c>
      <c r="N95" s="69" t="s">
        <v>48</v>
      </c>
      <c r="O95" s="14" t="s">
        <v>446</v>
      </c>
      <c r="P95" s="14">
        <v>0</v>
      </c>
      <c r="Q95" s="127">
        <v>300</v>
      </c>
      <c r="R95" s="14" t="s">
        <v>529</v>
      </c>
      <c r="S95" s="14"/>
      <c r="T95" s="14">
        <v>169</v>
      </c>
      <c r="U95" s="14" t="s">
        <v>469</v>
      </c>
      <c r="V95" s="14" t="s">
        <v>85</v>
      </c>
      <c r="W95" s="14">
        <v>3</v>
      </c>
      <c r="X95" s="14">
        <v>3</v>
      </c>
      <c r="Y95" s="14" t="s">
        <v>55</v>
      </c>
      <c r="Z95" s="14" t="s">
        <v>56</v>
      </c>
      <c r="AA95" s="14" t="s">
        <v>55</v>
      </c>
      <c r="AB95" s="14" t="s">
        <v>470</v>
      </c>
      <c r="AC95" s="14" t="s">
        <v>530</v>
      </c>
      <c r="AD95" s="14" t="s">
        <v>531</v>
      </c>
      <c r="AE95" s="14"/>
      <c r="AF95" s="14"/>
      <c r="AG95" s="104"/>
    </row>
    <row r="96" spans="1:33" s="25" customFormat="1" ht="17.100000000000001" customHeight="1" x14ac:dyDescent="0.2">
      <c r="A96" s="14" t="s">
        <v>533</v>
      </c>
      <c r="B96" s="14" t="s">
        <v>47</v>
      </c>
      <c r="C96" s="14">
        <v>7</v>
      </c>
      <c r="D96" s="14">
        <v>2</v>
      </c>
      <c r="E96" s="48">
        <v>5</v>
      </c>
      <c r="F96" s="63">
        <v>23.6</v>
      </c>
      <c r="G96" s="75">
        <f t="shared" si="12"/>
        <v>7.1932800000000006</v>
      </c>
      <c r="H96" s="66">
        <v>24.8</v>
      </c>
      <c r="I96" s="75">
        <f t="shared" si="13"/>
        <v>7.5590400000000004</v>
      </c>
      <c r="J96" s="63">
        <v>11</v>
      </c>
      <c r="K96" s="75">
        <f t="shared" si="14"/>
        <v>3.3528000000000002</v>
      </c>
      <c r="L96" s="72">
        <v>142</v>
      </c>
      <c r="M96" s="78">
        <f t="shared" si="15"/>
        <v>13.192226</v>
      </c>
      <c r="N96" s="69" t="s">
        <v>48</v>
      </c>
      <c r="O96" s="14" t="s">
        <v>446</v>
      </c>
      <c r="P96" s="14">
        <v>0</v>
      </c>
      <c r="Q96" s="127">
        <v>300</v>
      </c>
      <c r="R96" s="14" t="s">
        <v>534</v>
      </c>
      <c r="S96" s="14"/>
      <c r="T96" s="14">
        <v>169</v>
      </c>
      <c r="U96" s="14" t="s">
        <v>469</v>
      </c>
      <c r="V96" s="14" t="s">
        <v>94</v>
      </c>
      <c r="W96" s="14">
        <v>3</v>
      </c>
      <c r="X96" s="14">
        <v>2</v>
      </c>
      <c r="Y96" s="14" t="s">
        <v>55</v>
      </c>
      <c r="Z96" s="14" t="s">
        <v>56</v>
      </c>
      <c r="AA96" s="14" t="s">
        <v>55</v>
      </c>
      <c r="AB96" s="14" t="s">
        <v>57</v>
      </c>
      <c r="AC96" s="14" t="s">
        <v>530</v>
      </c>
      <c r="AD96" s="14" t="s">
        <v>531</v>
      </c>
      <c r="AE96" s="14"/>
      <c r="AF96" s="14"/>
      <c r="AG96" s="104"/>
    </row>
    <row r="97" spans="1:33" s="25" customFormat="1" ht="17.100000000000001" customHeight="1" x14ac:dyDescent="0.2">
      <c r="A97" s="14" t="s">
        <v>535</v>
      </c>
      <c r="B97" s="14" t="s">
        <v>47</v>
      </c>
      <c r="C97" s="14">
        <v>8</v>
      </c>
      <c r="D97" s="14">
        <v>3</v>
      </c>
      <c r="E97" s="48">
        <v>10</v>
      </c>
      <c r="F97" s="63">
        <v>43.5</v>
      </c>
      <c r="G97" s="75">
        <f t="shared" si="12"/>
        <v>13.258800000000001</v>
      </c>
      <c r="H97" s="66">
        <v>46.16</v>
      </c>
      <c r="I97" s="75">
        <f t="shared" si="13"/>
        <v>14.069568</v>
      </c>
      <c r="J97" s="63">
        <v>14.6</v>
      </c>
      <c r="K97" s="75">
        <f t="shared" si="14"/>
        <v>4.4500799999999998</v>
      </c>
      <c r="L97" s="72">
        <v>349</v>
      </c>
      <c r="M97" s="78">
        <f t="shared" si="15"/>
        <v>32.423147</v>
      </c>
      <c r="N97" s="69" t="s">
        <v>48</v>
      </c>
      <c r="O97" s="14" t="s">
        <v>459</v>
      </c>
      <c r="P97" s="14">
        <v>3</v>
      </c>
      <c r="Q97" s="127">
        <v>700</v>
      </c>
      <c r="R97" s="14" t="s">
        <v>536</v>
      </c>
      <c r="S97" s="14" t="s">
        <v>537</v>
      </c>
      <c r="T97" s="14" t="s">
        <v>538</v>
      </c>
      <c r="U97" s="14"/>
      <c r="V97" s="14"/>
      <c r="W97" s="14">
        <v>5</v>
      </c>
      <c r="X97" s="14">
        <v>0</v>
      </c>
      <c r="Y97" s="14" t="s">
        <v>55</v>
      </c>
      <c r="Z97" s="14" t="s">
        <v>56</v>
      </c>
      <c r="AA97" s="14" t="s">
        <v>55</v>
      </c>
      <c r="AB97" s="14" t="s">
        <v>101</v>
      </c>
      <c r="AC97" s="14" t="s">
        <v>539</v>
      </c>
      <c r="AD97" s="14" t="s">
        <v>540</v>
      </c>
      <c r="AE97" s="14" t="s">
        <v>541</v>
      </c>
      <c r="AF97" s="14"/>
      <c r="AG97" s="104"/>
    </row>
    <row r="98" spans="1:33" s="25" customFormat="1" ht="17.100000000000001" customHeight="1" x14ac:dyDescent="0.2">
      <c r="A98" s="14" t="s">
        <v>542</v>
      </c>
      <c r="B98" s="14" t="s">
        <v>47</v>
      </c>
      <c r="C98" s="14">
        <v>7</v>
      </c>
      <c r="D98" s="14">
        <v>1</v>
      </c>
      <c r="E98" s="48">
        <v>4</v>
      </c>
      <c r="F98" s="63">
        <v>42</v>
      </c>
      <c r="G98" s="75">
        <f t="shared" si="12"/>
        <v>12.801600000000001</v>
      </c>
      <c r="H98" s="66">
        <v>44</v>
      </c>
      <c r="I98" s="75">
        <f t="shared" si="13"/>
        <v>13.411200000000001</v>
      </c>
      <c r="J98" s="63">
        <v>14.75</v>
      </c>
      <c r="K98" s="75">
        <f t="shared" si="14"/>
        <v>4.4958</v>
      </c>
      <c r="L98" s="72">
        <v>340</v>
      </c>
      <c r="M98" s="78">
        <f t="shared" si="15"/>
        <v>31.587019999999999</v>
      </c>
      <c r="N98" s="69" t="s">
        <v>48</v>
      </c>
      <c r="O98" s="14" t="s">
        <v>543</v>
      </c>
      <c r="P98" s="14">
        <v>2</v>
      </c>
      <c r="Q98" s="127">
        <v>1100</v>
      </c>
      <c r="R98" s="14" t="s">
        <v>544</v>
      </c>
      <c r="S98" s="14"/>
      <c r="T98" s="14"/>
      <c r="U98" s="14" t="s">
        <v>545</v>
      </c>
      <c r="V98" s="14" t="s">
        <v>449</v>
      </c>
      <c r="W98" s="14">
        <v>4</v>
      </c>
      <c r="X98" s="14">
        <v>4</v>
      </c>
      <c r="Y98" s="14" t="s">
        <v>56</v>
      </c>
      <c r="Z98" s="14" t="s">
        <v>56</v>
      </c>
      <c r="AA98" s="14" t="s">
        <v>55</v>
      </c>
      <c r="AB98" s="14" t="s">
        <v>546</v>
      </c>
      <c r="AC98" s="14" t="s">
        <v>545</v>
      </c>
      <c r="AD98" s="14" t="s">
        <v>547</v>
      </c>
      <c r="AE98" s="14"/>
      <c r="AF98" s="14"/>
      <c r="AG98" s="104"/>
    </row>
    <row r="99" spans="1:33" s="25" customFormat="1" ht="17.100000000000001" customHeight="1" x14ac:dyDescent="0.2">
      <c r="A99" s="14" t="s">
        <v>548</v>
      </c>
      <c r="B99" s="14" t="s">
        <v>47</v>
      </c>
      <c r="C99" s="14">
        <v>7</v>
      </c>
      <c r="D99" s="14">
        <v>3</v>
      </c>
      <c r="E99" s="48">
        <v>12</v>
      </c>
      <c r="F99" s="63">
        <v>31.8</v>
      </c>
      <c r="G99" s="75">
        <f t="shared" si="12"/>
        <v>9.6926400000000008</v>
      </c>
      <c r="H99" s="66">
        <v>34.75</v>
      </c>
      <c r="I99" s="75">
        <f t="shared" si="13"/>
        <v>10.591800000000001</v>
      </c>
      <c r="J99" s="63">
        <v>13.33</v>
      </c>
      <c r="K99" s="75">
        <f t="shared" si="14"/>
        <v>4.0629840000000002</v>
      </c>
      <c r="L99" s="72">
        <v>233</v>
      </c>
      <c r="M99" s="78">
        <f t="shared" si="15"/>
        <v>21.646398999999999</v>
      </c>
      <c r="N99" s="69" t="s">
        <v>48</v>
      </c>
      <c r="O99" s="14" t="s">
        <v>459</v>
      </c>
      <c r="P99" s="14">
        <v>3</v>
      </c>
      <c r="Q99" s="127">
        <v>600</v>
      </c>
      <c r="R99" s="14" t="s">
        <v>549</v>
      </c>
      <c r="S99" s="14"/>
      <c r="T99" s="14" t="s">
        <v>550</v>
      </c>
      <c r="U99" s="14" t="s">
        <v>551</v>
      </c>
      <c r="V99" s="14"/>
      <c r="W99" s="14">
        <v>4</v>
      </c>
      <c r="X99" s="14">
        <v>4</v>
      </c>
      <c r="Y99" s="14" t="s">
        <v>56</v>
      </c>
      <c r="Z99" s="14" t="s">
        <v>55</v>
      </c>
      <c r="AA99" s="14" t="s">
        <v>55</v>
      </c>
      <c r="AB99" s="14" t="s">
        <v>101</v>
      </c>
      <c r="AC99" s="14" t="s">
        <v>552</v>
      </c>
      <c r="AD99" s="14" t="s">
        <v>553</v>
      </c>
      <c r="AE99" s="14" t="s">
        <v>554</v>
      </c>
      <c r="AF99" s="14"/>
      <c r="AG99" s="104"/>
    </row>
    <row r="100" spans="1:33" s="25" customFormat="1" ht="17.100000000000001" customHeight="1" x14ac:dyDescent="0.2">
      <c r="A100" s="14" t="s">
        <v>555</v>
      </c>
      <c r="B100" s="14" t="s">
        <v>47</v>
      </c>
      <c r="C100" s="14">
        <v>7</v>
      </c>
      <c r="D100" s="14">
        <v>3</v>
      </c>
      <c r="E100" s="48">
        <v>7</v>
      </c>
      <c r="F100" s="63">
        <v>33.75</v>
      </c>
      <c r="G100" s="75">
        <f t="shared" si="12"/>
        <v>10.287000000000001</v>
      </c>
      <c r="H100" s="66">
        <v>35.75</v>
      </c>
      <c r="I100" s="75">
        <f t="shared" si="13"/>
        <v>10.896600000000001</v>
      </c>
      <c r="J100" s="63">
        <v>13.25</v>
      </c>
      <c r="K100" s="75">
        <f t="shared" si="14"/>
        <v>4.0386000000000006</v>
      </c>
      <c r="L100" s="72">
        <v>223</v>
      </c>
      <c r="M100" s="78">
        <f t="shared" si="15"/>
        <v>20.717369000000001</v>
      </c>
      <c r="N100" s="69" t="s">
        <v>48</v>
      </c>
      <c r="O100" s="14" t="s">
        <v>179</v>
      </c>
      <c r="P100" s="14">
        <v>0</v>
      </c>
      <c r="Q100" s="127">
        <v>375</v>
      </c>
      <c r="R100" s="14" t="s">
        <v>313</v>
      </c>
      <c r="S100" s="14"/>
      <c r="T100" s="14"/>
      <c r="U100" s="14"/>
      <c r="V100" s="14"/>
      <c r="W100" s="14">
        <v>0</v>
      </c>
      <c r="X100" s="14">
        <v>0</v>
      </c>
      <c r="Y100" s="14" t="s">
        <v>56</v>
      </c>
      <c r="Z100" s="14" t="s">
        <v>56</v>
      </c>
      <c r="AA100" s="14" t="s">
        <v>55</v>
      </c>
      <c r="AB100" s="14" t="s">
        <v>556</v>
      </c>
      <c r="AC100" s="14" t="s">
        <v>557</v>
      </c>
      <c r="AD100" s="14" t="s">
        <v>558</v>
      </c>
      <c r="AE100" s="14"/>
      <c r="AF100" s="14"/>
      <c r="AG100" s="104"/>
    </row>
    <row r="101" spans="1:33" s="25" customFormat="1" ht="17.100000000000001" customHeight="1" x14ac:dyDescent="0.2">
      <c r="A101" s="14" t="s">
        <v>559</v>
      </c>
      <c r="B101" s="14" t="s">
        <v>68</v>
      </c>
      <c r="C101" s="14">
        <v>7</v>
      </c>
      <c r="D101" s="14">
        <v>4</v>
      </c>
      <c r="E101" s="48">
        <v>20</v>
      </c>
      <c r="F101" s="63">
        <v>44.25</v>
      </c>
      <c r="G101" s="75">
        <f t="shared" si="12"/>
        <v>13.487400000000001</v>
      </c>
      <c r="H101" s="66">
        <v>46.25</v>
      </c>
      <c r="I101" s="75">
        <f t="shared" si="13"/>
        <v>14.097000000000001</v>
      </c>
      <c r="J101" s="63">
        <v>15.5</v>
      </c>
      <c r="K101" s="75">
        <f t="shared" si="14"/>
        <v>4.7244000000000002</v>
      </c>
      <c r="L101" s="72">
        <v>377</v>
      </c>
      <c r="M101" s="78">
        <f t="shared" si="15"/>
        <v>35.024431</v>
      </c>
      <c r="N101" s="69" t="s">
        <v>48</v>
      </c>
      <c r="O101" s="14" t="s">
        <v>560</v>
      </c>
      <c r="P101" s="14">
        <v>3</v>
      </c>
      <c r="Q101" s="127">
        <v>675</v>
      </c>
      <c r="R101" s="14"/>
      <c r="S101" s="14"/>
      <c r="T101" s="14">
        <v>10</v>
      </c>
      <c r="U101" s="14" t="s">
        <v>561</v>
      </c>
      <c r="V101" s="14" t="s">
        <v>562</v>
      </c>
      <c r="W101" s="14">
        <v>4</v>
      </c>
      <c r="X101" s="14">
        <v>4</v>
      </c>
      <c r="Y101" s="14" t="s">
        <v>55</v>
      </c>
      <c r="Z101" s="14" t="s">
        <v>55</v>
      </c>
      <c r="AA101" s="14" t="s">
        <v>55</v>
      </c>
      <c r="AB101" s="14" t="s">
        <v>563</v>
      </c>
      <c r="AC101" s="14" t="s">
        <v>564</v>
      </c>
      <c r="AD101" s="14" t="s">
        <v>565</v>
      </c>
      <c r="AE101" s="14"/>
      <c r="AF101" s="14"/>
      <c r="AG101" s="104"/>
    </row>
    <row r="102" spans="1:33" s="25" customFormat="1" ht="17.100000000000001" customHeight="1" x14ac:dyDescent="0.2">
      <c r="A102" s="14" t="s">
        <v>566</v>
      </c>
      <c r="B102" s="14" t="s">
        <v>47</v>
      </c>
      <c r="C102" s="14">
        <v>7</v>
      </c>
      <c r="D102" s="14">
        <v>4</v>
      </c>
      <c r="E102" s="48">
        <v>12</v>
      </c>
      <c r="F102" s="63">
        <v>35.5</v>
      </c>
      <c r="G102" s="75">
        <f t="shared" si="12"/>
        <v>10.820400000000001</v>
      </c>
      <c r="H102" s="66">
        <v>37.5</v>
      </c>
      <c r="I102" s="75">
        <f t="shared" si="13"/>
        <v>11.43</v>
      </c>
      <c r="J102" s="63">
        <v>11.16</v>
      </c>
      <c r="K102" s="75">
        <f t="shared" si="14"/>
        <v>3.4015680000000001</v>
      </c>
      <c r="L102" s="72">
        <v>218</v>
      </c>
      <c r="M102" s="78">
        <f t="shared" si="15"/>
        <v>20.252853999999999</v>
      </c>
      <c r="N102" s="69" t="s">
        <v>48</v>
      </c>
      <c r="O102" s="14" t="s">
        <v>199</v>
      </c>
      <c r="P102" s="14">
        <v>3</v>
      </c>
      <c r="Q102" s="127">
        <v>375</v>
      </c>
      <c r="R102" s="14"/>
      <c r="S102" s="14"/>
      <c r="T102" s="14" t="s">
        <v>567</v>
      </c>
      <c r="U102" s="14"/>
      <c r="V102" s="14"/>
      <c r="W102" s="14">
        <v>4</v>
      </c>
      <c r="X102" s="14">
        <v>4</v>
      </c>
      <c r="Y102" s="14" t="s">
        <v>55</v>
      </c>
      <c r="Z102" s="14" t="s">
        <v>55</v>
      </c>
      <c r="AA102" s="14" t="s">
        <v>55</v>
      </c>
      <c r="AB102" s="14" t="s">
        <v>568</v>
      </c>
      <c r="AC102" s="14" t="s">
        <v>569</v>
      </c>
      <c r="AD102" s="14" t="s">
        <v>65</v>
      </c>
      <c r="AE102" s="14"/>
      <c r="AF102" s="14"/>
      <c r="AG102" s="104"/>
    </row>
    <row r="103" spans="1:33" s="25" customFormat="1" ht="17.100000000000001" customHeight="1" x14ac:dyDescent="0.2">
      <c r="A103" s="14" t="s">
        <v>570</v>
      </c>
      <c r="B103" s="14" t="s">
        <v>47</v>
      </c>
      <c r="C103" s="14">
        <v>8</v>
      </c>
      <c r="D103" s="14">
        <v>4</v>
      </c>
      <c r="E103" s="48">
        <v>15</v>
      </c>
      <c r="F103" s="63">
        <v>44.25</v>
      </c>
      <c r="G103" s="75">
        <f t="shared" si="12"/>
        <v>13.487400000000001</v>
      </c>
      <c r="H103" s="66">
        <v>46.5</v>
      </c>
      <c r="I103" s="75">
        <f t="shared" si="13"/>
        <v>14.173200000000001</v>
      </c>
      <c r="J103" s="63">
        <v>13.8</v>
      </c>
      <c r="K103" s="75">
        <f t="shared" si="14"/>
        <v>4.2062400000000002</v>
      </c>
      <c r="L103" s="72">
        <v>335</v>
      </c>
      <c r="M103" s="78">
        <f t="shared" si="15"/>
        <v>31.122505</v>
      </c>
      <c r="N103" s="69" t="s">
        <v>48</v>
      </c>
      <c r="O103" s="14" t="s">
        <v>571</v>
      </c>
      <c r="P103" s="14">
        <v>3</v>
      </c>
      <c r="Q103" s="127">
        <v>425</v>
      </c>
      <c r="R103" s="14" t="s">
        <v>572</v>
      </c>
      <c r="S103" s="14"/>
      <c r="T103" s="14" t="s">
        <v>573</v>
      </c>
      <c r="U103" s="14"/>
      <c r="V103" s="14"/>
      <c r="W103" s="14">
        <v>5</v>
      </c>
      <c r="X103" s="14">
        <v>0</v>
      </c>
      <c r="Y103" s="14" t="s">
        <v>55</v>
      </c>
      <c r="Z103" s="14" t="s">
        <v>56</v>
      </c>
      <c r="AA103" s="14" t="s">
        <v>55</v>
      </c>
      <c r="AB103" s="14" t="s">
        <v>574</v>
      </c>
      <c r="AC103" s="14" t="s">
        <v>575</v>
      </c>
      <c r="AD103" s="14" t="s">
        <v>576</v>
      </c>
      <c r="AE103" s="14"/>
      <c r="AF103" s="14"/>
      <c r="AG103" s="104"/>
    </row>
    <row r="104" spans="1:33" s="25" customFormat="1" ht="17.100000000000001" customHeight="1" x14ac:dyDescent="0.2">
      <c r="A104" s="14" t="s">
        <v>577</v>
      </c>
      <c r="B104" s="14" t="s">
        <v>47</v>
      </c>
      <c r="C104" s="14">
        <v>8</v>
      </c>
      <c r="D104" s="14">
        <v>4</v>
      </c>
      <c r="E104" s="48">
        <v>10</v>
      </c>
      <c r="F104" s="63">
        <v>44.25</v>
      </c>
      <c r="G104" s="75">
        <f t="shared" si="12"/>
        <v>13.487400000000001</v>
      </c>
      <c r="H104" s="66">
        <v>45.8</v>
      </c>
      <c r="I104" s="75">
        <f t="shared" si="13"/>
        <v>13.95984</v>
      </c>
      <c r="J104" s="63">
        <v>13.75</v>
      </c>
      <c r="K104" s="75">
        <f t="shared" si="14"/>
        <v>4.1909999999999998</v>
      </c>
      <c r="L104" s="72">
        <v>334</v>
      </c>
      <c r="M104" s="78">
        <f t="shared" si="15"/>
        <v>31.029602000000001</v>
      </c>
      <c r="N104" s="69" t="s">
        <v>48</v>
      </c>
      <c r="O104" s="14" t="s">
        <v>459</v>
      </c>
      <c r="P104" s="14">
        <v>3</v>
      </c>
      <c r="Q104" s="127">
        <v>375</v>
      </c>
      <c r="R104" s="14"/>
      <c r="S104" s="14" t="s">
        <v>578</v>
      </c>
      <c r="T104" s="14" t="s">
        <v>573</v>
      </c>
      <c r="U104" s="14"/>
      <c r="V104" s="14" t="s">
        <v>64</v>
      </c>
      <c r="W104" s="14">
        <v>4</v>
      </c>
      <c r="X104" s="14">
        <v>0</v>
      </c>
      <c r="Y104" s="14" t="s">
        <v>55</v>
      </c>
      <c r="Z104" s="14" t="s">
        <v>56</v>
      </c>
      <c r="AA104" s="14" t="s">
        <v>55</v>
      </c>
      <c r="AB104" s="14" t="s">
        <v>579</v>
      </c>
      <c r="AC104" s="14" t="s">
        <v>575</v>
      </c>
      <c r="AD104" s="14" t="s">
        <v>576</v>
      </c>
      <c r="AE104" s="14"/>
      <c r="AF104" s="14"/>
      <c r="AG104" s="104"/>
    </row>
    <row r="105" spans="1:33" s="25" customFormat="1" ht="17.100000000000001" customHeight="1" x14ac:dyDescent="0.2">
      <c r="A105" s="14" t="s">
        <v>580</v>
      </c>
      <c r="B105" s="14" t="s">
        <v>47</v>
      </c>
      <c r="C105" s="14">
        <v>8</v>
      </c>
      <c r="D105" s="14">
        <v>2</v>
      </c>
      <c r="E105" s="48">
        <v>2</v>
      </c>
      <c r="F105" s="63">
        <v>32.5</v>
      </c>
      <c r="G105" s="75">
        <f t="shared" si="12"/>
        <v>9.9060000000000006</v>
      </c>
      <c r="H105" s="66">
        <v>34.5</v>
      </c>
      <c r="I105" s="75">
        <f t="shared" si="13"/>
        <v>10.515600000000001</v>
      </c>
      <c r="J105" s="63">
        <v>11</v>
      </c>
      <c r="K105" s="75">
        <f t="shared" si="14"/>
        <v>3.3528000000000002</v>
      </c>
      <c r="L105" s="72">
        <v>196</v>
      </c>
      <c r="M105" s="78">
        <f t="shared" si="15"/>
        <v>18.208988000000002</v>
      </c>
      <c r="N105" s="69" t="s">
        <v>581</v>
      </c>
      <c r="O105" s="14" t="s">
        <v>129</v>
      </c>
      <c r="P105" s="14">
        <v>2</v>
      </c>
      <c r="Q105" s="127">
        <v>400</v>
      </c>
      <c r="R105" s="14"/>
      <c r="S105" s="14" t="s">
        <v>582</v>
      </c>
      <c r="T105" s="14">
        <v>3</v>
      </c>
      <c r="U105" s="54"/>
      <c r="V105" s="14" t="s">
        <v>85</v>
      </c>
      <c r="W105" s="14">
        <v>4</v>
      </c>
      <c r="X105" s="14">
        <v>0</v>
      </c>
      <c r="Y105" s="14" t="s">
        <v>56</v>
      </c>
      <c r="Z105" s="14" t="s">
        <v>56</v>
      </c>
      <c r="AA105" s="14" t="s">
        <v>55</v>
      </c>
      <c r="AB105" s="14" t="s">
        <v>568</v>
      </c>
      <c r="AC105" s="14"/>
      <c r="AD105" s="14" t="s">
        <v>540</v>
      </c>
      <c r="AE105" s="14" t="s">
        <v>541</v>
      </c>
      <c r="AF105" s="14"/>
      <c r="AG105" s="104"/>
    </row>
    <row r="106" spans="1:33" s="25" customFormat="1" ht="17.100000000000001" customHeight="1" x14ac:dyDescent="0.2">
      <c r="A106" s="14" t="s">
        <v>583</v>
      </c>
      <c r="B106" s="14" t="s">
        <v>47</v>
      </c>
      <c r="C106" s="14">
        <v>8</v>
      </c>
      <c r="D106" s="14">
        <v>3</v>
      </c>
      <c r="E106" s="48">
        <v>7</v>
      </c>
      <c r="F106" s="63">
        <v>42.33</v>
      </c>
      <c r="G106" s="76">
        <f t="shared" si="12"/>
        <v>12.902184</v>
      </c>
      <c r="H106" s="66">
        <v>43.16</v>
      </c>
      <c r="I106" s="76">
        <f t="shared" si="13"/>
        <v>13.155168</v>
      </c>
      <c r="J106" s="63">
        <v>12.25</v>
      </c>
      <c r="K106" s="76">
        <f t="shared" si="14"/>
        <v>3.7338</v>
      </c>
      <c r="L106" s="72">
        <v>285</v>
      </c>
      <c r="M106" s="90">
        <f t="shared" si="15"/>
        <v>26.477354999999999</v>
      </c>
      <c r="N106" s="69" t="s">
        <v>48</v>
      </c>
      <c r="O106" s="14" t="s">
        <v>584</v>
      </c>
      <c r="P106" s="14">
        <v>3</v>
      </c>
      <c r="Q106" s="127">
        <v>600</v>
      </c>
      <c r="R106" s="14" t="s">
        <v>585</v>
      </c>
      <c r="S106" s="14"/>
      <c r="T106" s="14"/>
      <c r="U106" s="14"/>
      <c r="V106" s="14" t="s">
        <v>449</v>
      </c>
      <c r="W106" s="14">
        <v>4</v>
      </c>
      <c r="X106" s="14">
        <v>0</v>
      </c>
      <c r="Y106" s="14" t="s">
        <v>56</v>
      </c>
      <c r="Z106" s="14" t="s">
        <v>56</v>
      </c>
      <c r="AA106" s="14" t="s">
        <v>55</v>
      </c>
      <c r="AB106" s="14" t="s">
        <v>556</v>
      </c>
      <c r="AC106" s="14"/>
      <c r="AD106" s="14" t="s">
        <v>540</v>
      </c>
      <c r="AE106" s="14" t="s">
        <v>541</v>
      </c>
      <c r="AF106" s="14"/>
      <c r="AG106" s="104"/>
    </row>
    <row r="107" spans="1:33" s="25" customFormat="1" ht="17.100000000000001" customHeight="1" x14ac:dyDescent="0.2">
      <c r="A107" s="14" t="s">
        <v>586</v>
      </c>
      <c r="B107" s="14" t="s">
        <v>47</v>
      </c>
      <c r="C107" s="14">
        <v>7</v>
      </c>
      <c r="D107" s="14">
        <v>3</v>
      </c>
      <c r="E107" s="48">
        <v>12</v>
      </c>
      <c r="F107" s="63">
        <v>41.66</v>
      </c>
      <c r="G107" s="76">
        <f t="shared" si="12"/>
        <v>12.697967999999999</v>
      </c>
      <c r="H107" s="66">
        <v>43.41</v>
      </c>
      <c r="I107" s="76">
        <f t="shared" si="13"/>
        <v>13.231368</v>
      </c>
      <c r="J107" s="63">
        <v>11.5</v>
      </c>
      <c r="K107" s="76">
        <f t="shared" si="14"/>
        <v>3.5052000000000003</v>
      </c>
      <c r="L107" s="72">
        <v>263</v>
      </c>
      <c r="M107" s="90">
        <f t="shared" si="15"/>
        <v>24.433489000000002</v>
      </c>
      <c r="N107" s="69" t="s">
        <v>48</v>
      </c>
      <c r="O107" s="14" t="s">
        <v>560</v>
      </c>
      <c r="P107" s="14">
        <v>3</v>
      </c>
      <c r="Q107" s="127">
        <v>450</v>
      </c>
      <c r="R107" s="14" t="s">
        <v>587</v>
      </c>
      <c r="S107" s="14"/>
      <c r="T107" s="14" t="s">
        <v>588</v>
      </c>
      <c r="U107" s="14"/>
      <c r="V107" s="14" t="s">
        <v>94</v>
      </c>
      <c r="W107" s="14">
        <v>4</v>
      </c>
      <c r="X107" s="14">
        <v>4</v>
      </c>
      <c r="Y107" s="14" t="s">
        <v>55</v>
      </c>
      <c r="Z107" s="14" t="s">
        <v>55</v>
      </c>
      <c r="AA107" s="14" t="s">
        <v>55</v>
      </c>
      <c r="AB107" s="14" t="s">
        <v>101</v>
      </c>
      <c r="AC107" s="14"/>
      <c r="AD107" s="14" t="s">
        <v>540</v>
      </c>
      <c r="AE107" s="14" t="s">
        <v>541</v>
      </c>
      <c r="AF107" s="14"/>
      <c r="AG107" s="104"/>
    </row>
    <row r="108" spans="1:33" s="25" customFormat="1" ht="17.100000000000001" customHeight="1" x14ac:dyDescent="0.2">
      <c r="A108" s="14" t="s">
        <v>589</v>
      </c>
      <c r="B108" s="14" t="s">
        <v>47</v>
      </c>
      <c r="C108" s="14">
        <v>8</v>
      </c>
      <c r="D108" s="14">
        <v>2</v>
      </c>
      <c r="E108" s="48">
        <v>7</v>
      </c>
      <c r="F108" s="63">
        <v>37.799999999999997</v>
      </c>
      <c r="G108" s="76">
        <f t="shared" si="12"/>
        <v>11.52144</v>
      </c>
      <c r="H108" s="66">
        <v>40.33</v>
      </c>
      <c r="I108" s="76">
        <f t="shared" si="13"/>
        <v>12.292584</v>
      </c>
      <c r="J108" s="63">
        <v>13.58</v>
      </c>
      <c r="K108" s="76">
        <f t="shared" si="14"/>
        <v>4.1391840000000002</v>
      </c>
      <c r="L108" s="72">
        <v>282</v>
      </c>
      <c r="M108" s="90">
        <f t="shared" si="15"/>
        <v>26.198646</v>
      </c>
      <c r="N108" s="69" t="s">
        <v>48</v>
      </c>
      <c r="O108" s="14" t="s">
        <v>113</v>
      </c>
      <c r="P108" s="14">
        <v>3</v>
      </c>
      <c r="Q108" s="127">
        <v>650</v>
      </c>
      <c r="R108" s="14"/>
      <c r="S108" s="14"/>
      <c r="T108" s="14" t="s">
        <v>590</v>
      </c>
      <c r="U108" s="14"/>
      <c r="V108" s="14" t="s">
        <v>94</v>
      </c>
      <c r="W108" s="14">
        <v>4</v>
      </c>
      <c r="X108" s="14">
        <v>0</v>
      </c>
      <c r="Y108" s="14" t="s">
        <v>55</v>
      </c>
      <c r="Z108" s="14" t="s">
        <v>55</v>
      </c>
      <c r="AA108" s="14" t="s">
        <v>55</v>
      </c>
      <c r="AB108" s="14" t="s">
        <v>101</v>
      </c>
      <c r="AC108" s="14"/>
      <c r="AD108" s="14" t="s">
        <v>540</v>
      </c>
      <c r="AE108" s="14" t="s">
        <v>541</v>
      </c>
      <c r="AF108" s="14"/>
      <c r="AG108" s="104"/>
    </row>
    <row r="109" spans="1:33" s="25" customFormat="1" ht="17.100000000000001" customHeight="1" x14ac:dyDescent="0.2">
      <c r="A109" s="14" t="s">
        <v>591</v>
      </c>
      <c r="B109" s="14" t="s">
        <v>47</v>
      </c>
      <c r="C109" s="14">
        <v>7</v>
      </c>
      <c r="D109" s="14">
        <v>4</v>
      </c>
      <c r="E109" s="48">
        <v>15</v>
      </c>
      <c r="F109" s="63">
        <v>32</v>
      </c>
      <c r="G109" s="76">
        <f t="shared" si="12"/>
        <v>9.7536000000000005</v>
      </c>
      <c r="H109" s="66">
        <v>34.409999999999997</v>
      </c>
      <c r="I109" s="76">
        <f t="shared" si="13"/>
        <v>10.488168</v>
      </c>
      <c r="J109" s="63">
        <v>12.8</v>
      </c>
      <c r="K109" s="76">
        <f t="shared" si="14"/>
        <v>3.9014400000000005</v>
      </c>
      <c r="L109" s="72">
        <v>225</v>
      </c>
      <c r="M109" s="90">
        <f t="shared" si="15"/>
        <v>20.903175000000001</v>
      </c>
      <c r="N109" s="69" t="s">
        <v>592</v>
      </c>
      <c r="O109" s="14" t="s">
        <v>571</v>
      </c>
      <c r="P109" s="14">
        <v>0</v>
      </c>
      <c r="Q109" s="127">
        <v>325</v>
      </c>
      <c r="R109" s="14" t="s">
        <v>593</v>
      </c>
      <c r="S109" s="14"/>
      <c r="T109" s="14">
        <v>1</v>
      </c>
      <c r="U109" s="14"/>
      <c r="V109" s="14"/>
      <c r="W109" s="14">
        <v>4</v>
      </c>
      <c r="X109" s="14">
        <v>0</v>
      </c>
      <c r="Y109" s="14" t="s">
        <v>56</v>
      </c>
      <c r="Z109" s="14" t="s">
        <v>56</v>
      </c>
      <c r="AA109" s="14" t="s">
        <v>55</v>
      </c>
      <c r="AB109" s="14" t="s">
        <v>197</v>
      </c>
      <c r="AC109" s="14"/>
      <c r="AD109" s="14" t="s">
        <v>540</v>
      </c>
      <c r="AE109" s="14" t="s">
        <v>541</v>
      </c>
      <c r="AF109" s="14"/>
      <c r="AG109" s="104"/>
    </row>
    <row r="110" spans="1:33" ht="16.5" customHeight="1" x14ac:dyDescent="0.2">
      <c r="A110" s="14" t="s">
        <v>594</v>
      </c>
      <c r="B110" s="14" t="s">
        <v>47</v>
      </c>
      <c r="C110" s="14">
        <v>7</v>
      </c>
      <c r="D110" s="14">
        <v>2</v>
      </c>
      <c r="E110" s="96">
        <v>7</v>
      </c>
      <c r="F110" s="44">
        <v>36.5</v>
      </c>
      <c r="G110" s="76">
        <f t="shared" si="12"/>
        <v>11.125200000000001</v>
      </c>
      <c r="H110" s="44">
        <v>38.5</v>
      </c>
      <c r="I110" s="76">
        <f t="shared" si="13"/>
        <v>11.7348</v>
      </c>
      <c r="J110" s="44">
        <v>10.33</v>
      </c>
      <c r="K110" s="76">
        <f t="shared" si="14"/>
        <v>3.148584</v>
      </c>
      <c r="L110" s="97">
        <v>207</v>
      </c>
      <c r="M110" s="90">
        <f t="shared" si="15"/>
        <v>19.230920999999999</v>
      </c>
      <c r="N110" s="69" t="s">
        <v>48</v>
      </c>
      <c r="O110" s="14" t="s">
        <v>446</v>
      </c>
      <c r="P110" s="14">
        <v>3</v>
      </c>
      <c r="Q110" s="127">
        <v>500</v>
      </c>
      <c r="R110" s="14"/>
      <c r="S110" s="14"/>
      <c r="T110" s="14"/>
      <c r="U110" s="14"/>
      <c r="V110" s="14" t="s">
        <v>121</v>
      </c>
      <c r="W110" s="14">
        <v>4</v>
      </c>
      <c r="X110" s="14">
        <v>0</v>
      </c>
      <c r="Y110" s="14" t="s">
        <v>55</v>
      </c>
      <c r="Z110" s="14" t="s">
        <v>56</v>
      </c>
      <c r="AA110" s="14" t="s">
        <v>55</v>
      </c>
      <c r="AB110" s="14" t="s">
        <v>595</v>
      </c>
      <c r="AC110" s="14"/>
      <c r="AD110" s="14" t="s">
        <v>540</v>
      </c>
      <c r="AE110" s="14" t="s">
        <v>541</v>
      </c>
      <c r="AF110" s="14"/>
    </row>
    <row r="111" spans="1:33" ht="16.5" customHeight="1" x14ac:dyDescent="0.2">
      <c r="A111" s="14" t="s">
        <v>596</v>
      </c>
      <c r="B111" s="14" t="s">
        <v>47</v>
      </c>
      <c r="C111" s="14">
        <v>6</v>
      </c>
      <c r="D111" s="14">
        <v>3</v>
      </c>
      <c r="E111" s="96">
        <v>5</v>
      </c>
      <c r="F111" s="44">
        <v>23.33</v>
      </c>
      <c r="G111" s="76">
        <v>7.1109840000000002</v>
      </c>
      <c r="H111" s="44">
        <v>24.82</v>
      </c>
      <c r="I111" s="76">
        <v>7.5651360000000007</v>
      </c>
      <c r="J111" s="44">
        <v>10.9</v>
      </c>
      <c r="K111" s="76">
        <v>3.3223200000000004</v>
      </c>
      <c r="L111" s="97">
        <v>140</v>
      </c>
      <c r="M111" s="90">
        <v>13.00642</v>
      </c>
      <c r="N111" s="69" t="s">
        <v>48</v>
      </c>
      <c r="O111" s="14" t="s">
        <v>597</v>
      </c>
      <c r="P111" s="14">
        <v>0</v>
      </c>
      <c r="Q111" s="127">
        <v>225</v>
      </c>
      <c r="R111" s="14" t="s">
        <v>598</v>
      </c>
      <c r="S111" s="14"/>
      <c r="T111" s="14" t="s">
        <v>599</v>
      </c>
      <c r="U111" s="14"/>
      <c r="V111" s="14" t="s">
        <v>78</v>
      </c>
      <c r="W111" s="14">
        <v>3</v>
      </c>
      <c r="X111" s="14">
        <v>3</v>
      </c>
      <c r="Y111" s="14" t="s">
        <v>55</v>
      </c>
      <c r="Z111" s="14" t="s">
        <v>56</v>
      </c>
      <c r="AA111" s="14" t="s">
        <v>56</v>
      </c>
      <c r="AB111" s="14" t="s">
        <v>470</v>
      </c>
      <c r="AC111" s="14" t="s">
        <v>530</v>
      </c>
      <c r="AD111" s="14" t="s">
        <v>531</v>
      </c>
      <c r="AE111" s="14"/>
      <c r="AF111" s="14"/>
    </row>
    <row r="112" spans="1:33" ht="16.5" customHeight="1" x14ac:dyDescent="0.2">
      <c r="A112" s="14" t="s">
        <v>600</v>
      </c>
      <c r="B112" s="14" t="s">
        <v>47</v>
      </c>
      <c r="C112" s="14">
        <v>7</v>
      </c>
      <c r="D112" s="14">
        <v>5</v>
      </c>
      <c r="E112" s="96">
        <v>15</v>
      </c>
      <c r="F112" s="44">
        <v>36.5</v>
      </c>
      <c r="G112" s="76">
        <f t="shared" si="12"/>
        <v>11.125200000000001</v>
      </c>
      <c r="H112" s="44">
        <v>39</v>
      </c>
      <c r="I112" s="76">
        <f t="shared" si="13"/>
        <v>11.8872</v>
      </c>
      <c r="J112" s="44">
        <v>14.82</v>
      </c>
      <c r="K112" s="76">
        <f t="shared" si="14"/>
        <v>4.5171360000000007</v>
      </c>
      <c r="L112" s="97">
        <v>298</v>
      </c>
      <c r="M112" s="90">
        <f t="shared" si="15"/>
        <v>27.685093999999999</v>
      </c>
      <c r="N112" s="69" t="s">
        <v>48</v>
      </c>
      <c r="O112" s="14" t="s">
        <v>543</v>
      </c>
      <c r="P112" s="14">
        <v>2</v>
      </c>
      <c r="Q112" s="127">
        <v>100</v>
      </c>
      <c r="R112" s="14" t="s">
        <v>601</v>
      </c>
      <c r="S112" s="14" t="s">
        <v>602</v>
      </c>
      <c r="T112" s="14"/>
      <c r="U112" s="14"/>
      <c r="V112" s="14" t="s">
        <v>603</v>
      </c>
      <c r="W112" s="14">
        <v>4</v>
      </c>
      <c r="X112" s="14">
        <v>0</v>
      </c>
      <c r="Y112" s="14" t="s">
        <v>56</v>
      </c>
      <c r="Z112" s="14" t="s">
        <v>56</v>
      </c>
      <c r="AA112" s="14" t="s">
        <v>56</v>
      </c>
      <c r="AB112" s="14" t="s">
        <v>604</v>
      </c>
      <c r="AC112" s="14" t="s">
        <v>605</v>
      </c>
      <c r="AD112" s="14" t="s">
        <v>606</v>
      </c>
      <c r="AE112" s="14"/>
      <c r="AF112" s="14"/>
    </row>
    <row r="113" spans="1:32" ht="16.5" customHeight="1" x14ac:dyDescent="0.2">
      <c r="A113" s="14" t="s">
        <v>607</v>
      </c>
      <c r="B113" s="14" t="s">
        <v>47</v>
      </c>
      <c r="C113" s="14">
        <v>9</v>
      </c>
      <c r="D113" s="14">
        <v>4</v>
      </c>
      <c r="E113" s="96">
        <v>8</v>
      </c>
      <c r="F113" s="44">
        <v>53</v>
      </c>
      <c r="G113" s="76">
        <f t="shared" si="12"/>
        <v>16.154400000000003</v>
      </c>
      <c r="H113" s="44">
        <v>55.5</v>
      </c>
      <c r="I113" s="76">
        <f t="shared" si="13"/>
        <v>16.916399999999999</v>
      </c>
      <c r="J113" s="44">
        <v>17.66</v>
      </c>
      <c r="K113" s="76">
        <f t="shared" si="14"/>
        <v>5.3827680000000004</v>
      </c>
      <c r="L113" s="97">
        <v>514</v>
      </c>
      <c r="M113" s="90">
        <f t="shared" si="15"/>
        <v>47.752141999999999</v>
      </c>
      <c r="N113" s="69" t="s">
        <v>48</v>
      </c>
      <c r="O113" s="14" t="s">
        <v>608</v>
      </c>
      <c r="P113" s="14">
        <v>3</v>
      </c>
      <c r="Q113" s="127">
        <v>975</v>
      </c>
      <c r="R113" s="14" t="s">
        <v>609</v>
      </c>
      <c r="S113" s="14" t="s">
        <v>610</v>
      </c>
      <c r="T113" s="14"/>
      <c r="U113" s="14"/>
      <c r="V113" s="14" t="s">
        <v>94</v>
      </c>
      <c r="W113" s="14">
        <v>5</v>
      </c>
      <c r="X113" s="14">
        <v>0</v>
      </c>
      <c r="Y113" s="14" t="s">
        <v>55</v>
      </c>
      <c r="Z113" s="14" t="s">
        <v>56</v>
      </c>
      <c r="AA113" s="14" t="s">
        <v>55</v>
      </c>
      <c r="AB113" s="14" t="s">
        <v>484</v>
      </c>
      <c r="AC113" s="14" t="s">
        <v>611</v>
      </c>
      <c r="AD113" s="14" t="s">
        <v>612</v>
      </c>
      <c r="AE113" s="14"/>
      <c r="AF113" s="14"/>
    </row>
    <row r="114" spans="1:32" ht="16.5" customHeight="1" x14ac:dyDescent="0.2">
      <c r="A114" s="14" t="s">
        <v>613</v>
      </c>
      <c r="B114" s="14" t="s">
        <v>47</v>
      </c>
      <c r="C114" s="14">
        <v>8</v>
      </c>
      <c r="D114" s="14">
        <v>3</v>
      </c>
      <c r="E114" s="96">
        <v>12</v>
      </c>
      <c r="F114" s="44">
        <v>44.33</v>
      </c>
      <c r="G114" s="76">
        <f t="shared" si="12"/>
        <v>13.511784</v>
      </c>
      <c r="H114" s="44">
        <v>46.5</v>
      </c>
      <c r="I114" s="76">
        <f t="shared" si="13"/>
        <v>14.173200000000001</v>
      </c>
      <c r="J114" s="44">
        <v>14.66</v>
      </c>
      <c r="K114" s="76">
        <f t="shared" si="14"/>
        <v>4.4683679999999999</v>
      </c>
      <c r="L114" s="97">
        <v>357</v>
      </c>
      <c r="M114" s="90">
        <f t="shared" si="15"/>
        <v>33.166370999999998</v>
      </c>
      <c r="N114" s="69" t="s">
        <v>48</v>
      </c>
      <c r="O114" s="14" t="s">
        <v>459</v>
      </c>
      <c r="P114" s="14">
        <v>3</v>
      </c>
      <c r="Q114" s="127">
        <v>750</v>
      </c>
      <c r="R114" s="14" t="s">
        <v>614</v>
      </c>
      <c r="S114" s="14"/>
      <c r="T114" s="14"/>
      <c r="U114" s="14"/>
      <c r="V114" s="14" t="s">
        <v>78</v>
      </c>
      <c r="W114" s="14">
        <v>4</v>
      </c>
      <c r="X114" s="14">
        <v>0</v>
      </c>
      <c r="Y114" s="14" t="s">
        <v>55</v>
      </c>
      <c r="Z114" s="14" t="s">
        <v>56</v>
      </c>
      <c r="AA114" s="14" t="s">
        <v>55</v>
      </c>
      <c r="AB114" s="14" t="s">
        <v>615</v>
      </c>
      <c r="AC114" s="14"/>
      <c r="AD114" s="14" t="s">
        <v>540</v>
      </c>
      <c r="AE114" s="14" t="s">
        <v>541</v>
      </c>
      <c r="AF114" s="14"/>
    </row>
    <row r="115" spans="1:32" ht="16.5" customHeight="1" x14ac:dyDescent="0.2">
      <c r="A115" s="14" t="s">
        <v>616</v>
      </c>
      <c r="B115" s="14" t="s">
        <v>206</v>
      </c>
      <c r="C115" s="14">
        <v>8</v>
      </c>
      <c r="D115" s="14">
        <v>3</v>
      </c>
      <c r="E115" s="96">
        <v>8</v>
      </c>
      <c r="F115" s="44">
        <v>46</v>
      </c>
      <c r="G115" s="76">
        <f t="shared" si="12"/>
        <v>14.020800000000001</v>
      </c>
      <c r="H115" s="44">
        <v>47.66</v>
      </c>
      <c r="I115" s="76">
        <f t="shared" si="13"/>
        <v>14.526768000000001</v>
      </c>
      <c r="J115" s="44">
        <v>16</v>
      </c>
      <c r="K115" s="76">
        <f t="shared" si="14"/>
        <v>4.8768000000000002</v>
      </c>
      <c r="L115" s="97">
        <v>405</v>
      </c>
      <c r="M115" s="90">
        <f t="shared" si="15"/>
        <v>37.625715</v>
      </c>
      <c r="N115" s="69" t="s">
        <v>48</v>
      </c>
      <c r="O115" s="14" t="s">
        <v>617</v>
      </c>
      <c r="P115" s="14">
        <v>3</v>
      </c>
      <c r="Q115" s="127">
        <v>950</v>
      </c>
      <c r="R115" s="14"/>
      <c r="S115" s="14" t="s">
        <v>618</v>
      </c>
      <c r="T115" s="14" t="s">
        <v>619</v>
      </c>
      <c r="U115" s="14"/>
      <c r="V115" s="14" t="s">
        <v>78</v>
      </c>
      <c r="W115" s="14">
        <v>5</v>
      </c>
      <c r="X115" s="14">
        <v>0</v>
      </c>
      <c r="Y115" s="14" t="s">
        <v>56</v>
      </c>
      <c r="Z115" s="14" t="s">
        <v>56</v>
      </c>
      <c r="AA115" s="14" t="s">
        <v>55</v>
      </c>
      <c r="AB115" s="14" t="s">
        <v>239</v>
      </c>
      <c r="AC115" s="14" t="s">
        <v>620</v>
      </c>
      <c r="AD115" s="14" t="s">
        <v>116</v>
      </c>
      <c r="AE115" s="14"/>
      <c r="AF115" s="14"/>
    </row>
    <row r="116" spans="1:32" ht="16.5" customHeight="1" x14ac:dyDescent="0.2">
      <c r="A116" s="14" t="s">
        <v>621</v>
      </c>
      <c r="B116" s="14" t="s">
        <v>47</v>
      </c>
      <c r="C116" s="14">
        <v>8</v>
      </c>
      <c r="D116" s="14">
        <v>3</v>
      </c>
      <c r="E116" s="96">
        <v>5</v>
      </c>
      <c r="F116" s="44">
        <v>57</v>
      </c>
      <c r="G116" s="76">
        <f t="shared" si="12"/>
        <v>17.3736</v>
      </c>
      <c r="H116" s="44">
        <v>59.33</v>
      </c>
      <c r="I116" s="76">
        <f t="shared" si="13"/>
        <v>18.083784000000001</v>
      </c>
      <c r="J116" s="44">
        <v>19.25</v>
      </c>
      <c r="K116" s="76">
        <f t="shared" si="14"/>
        <v>5.8673999999999999</v>
      </c>
      <c r="L116" s="97">
        <v>605</v>
      </c>
      <c r="M116" s="90">
        <f t="shared" si="15"/>
        <v>56.206314999999996</v>
      </c>
      <c r="N116" s="69" t="s">
        <v>48</v>
      </c>
      <c r="O116" s="14" t="s">
        <v>608</v>
      </c>
      <c r="P116" s="14">
        <v>3</v>
      </c>
      <c r="Q116" s="127">
        <v>1300</v>
      </c>
      <c r="R116" s="14" t="s">
        <v>622</v>
      </c>
      <c r="S116" s="14" t="s">
        <v>623</v>
      </c>
      <c r="T116" s="14" t="s">
        <v>624</v>
      </c>
      <c r="U116" s="14" t="s">
        <v>55</v>
      </c>
      <c r="V116" s="14"/>
      <c r="W116" s="14">
        <v>5</v>
      </c>
      <c r="X116" s="14">
        <v>5</v>
      </c>
      <c r="Y116" s="14" t="s">
        <v>55</v>
      </c>
      <c r="Z116" s="14" t="s">
        <v>55</v>
      </c>
      <c r="AA116" s="14" t="s">
        <v>55</v>
      </c>
      <c r="AB116" s="14" t="s">
        <v>57</v>
      </c>
      <c r="AC116" s="14" t="s">
        <v>625</v>
      </c>
      <c r="AD116" s="14" t="s">
        <v>626</v>
      </c>
      <c r="AE116" s="14" t="s">
        <v>627</v>
      </c>
      <c r="AF116" s="14"/>
    </row>
    <row r="117" spans="1:32" ht="16.5" customHeight="1" x14ac:dyDescent="0.2">
      <c r="A117" s="14" t="s">
        <v>628</v>
      </c>
      <c r="B117" s="14" t="s">
        <v>47</v>
      </c>
      <c r="C117" s="14">
        <v>8</v>
      </c>
      <c r="D117" s="14">
        <v>4</v>
      </c>
      <c r="E117" s="96">
        <v>5</v>
      </c>
      <c r="F117" s="44">
        <v>54.75</v>
      </c>
      <c r="G117" s="76">
        <f t="shared" si="12"/>
        <v>16.687799999999999</v>
      </c>
      <c r="H117" s="44">
        <v>53</v>
      </c>
      <c r="I117" s="76">
        <f t="shared" si="13"/>
        <v>16.154400000000003</v>
      </c>
      <c r="J117" s="44">
        <v>19.75</v>
      </c>
      <c r="K117" s="76">
        <f t="shared" si="14"/>
        <v>6.0198</v>
      </c>
      <c r="L117" s="97">
        <v>622</v>
      </c>
      <c r="M117" s="90">
        <f t="shared" si="15"/>
        <v>57.785665999999999</v>
      </c>
      <c r="N117" s="69" t="s">
        <v>48</v>
      </c>
      <c r="O117" s="14" t="s">
        <v>459</v>
      </c>
      <c r="P117" s="14">
        <v>3</v>
      </c>
      <c r="Q117" s="127">
        <v>1175</v>
      </c>
      <c r="R117" s="14" t="s">
        <v>629</v>
      </c>
      <c r="S117" s="14" t="s">
        <v>630</v>
      </c>
      <c r="T117" s="14"/>
      <c r="U117" s="14"/>
      <c r="V117" s="14" t="s">
        <v>94</v>
      </c>
      <c r="W117" s="14">
        <v>5</v>
      </c>
      <c r="X117" s="14">
        <v>5</v>
      </c>
      <c r="Y117" s="14" t="s">
        <v>56</v>
      </c>
      <c r="Z117" s="14" t="s">
        <v>56</v>
      </c>
      <c r="AA117" s="14" t="s">
        <v>55</v>
      </c>
      <c r="AB117" s="14" t="s">
        <v>57</v>
      </c>
      <c r="AC117" s="14" t="s">
        <v>631</v>
      </c>
      <c r="AD117" s="14" t="s">
        <v>632</v>
      </c>
      <c r="AE117" s="14"/>
      <c r="AF117" s="14"/>
    </row>
    <row r="118" spans="1:32" ht="16.5" customHeight="1" x14ac:dyDescent="0.2">
      <c r="A118" s="14" t="s">
        <v>633</v>
      </c>
      <c r="B118" s="14" t="s">
        <v>47</v>
      </c>
      <c r="C118" s="14">
        <v>7</v>
      </c>
      <c r="D118" s="14">
        <v>3</v>
      </c>
      <c r="E118" s="96">
        <v>10</v>
      </c>
      <c r="F118" s="44">
        <v>36.75</v>
      </c>
      <c r="G118" s="76">
        <f t="shared" ref="G118:G127" si="16">F118*0.3048</f>
        <v>11.201400000000001</v>
      </c>
      <c r="H118" s="44">
        <v>38.659999999999997</v>
      </c>
      <c r="I118" s="76">
        <f t="shared" ref="I118:I127" si="17">H118*0.3048</f>
        <v>11.783567999999999</v>
      </c>
      <c r="J118" s="44">
        <v>13.16</v>
      </c>
      <c r="K118" s="76">
        <f t="shared" ref="K118:K127" si="18">J118*0.3048</f>
        <v>4.0111680000000005</v>
      </c>
      <c r="L118" s="97">
        <v>266</v>
      </c>
      <c r="M118" s="90">
        <f t="shared" ref="M118:M127" si="19">L118*0.092903</f>
        <v>24.712198000000001</v>
      </c>
      <c r="N118" s="69" t="s">
        <v>48</v>
      </c>
      <c r="O118" s="14" t="s">
        <v>560</v>
      </c>
      <c r="P118" s="14">
        <v>3</v>
      </c>
      <c r="Q118" s="127">
        <v>575</v>
      </c>
      <c r="R118" s="14" t="s">
        <v>634</v>
      </c>
      <c r="S118" s="14"/>
      <c r="T118" s="14" t="s">
        <v>635</v>
      </c>
      <c r="U118" s="14" t="s">
        <v>55</v>
      </c>
      <c r="V118" s="14" t="s">
        <v>121</v>
      </c>
      <c r="W118" s="14">
        <v>4</v>
      </c>
      <c r="X118" s="14">
        <v>4</v>
      </c>
      <c r="Y118" s="14" t="s">
        <v>55</v>
      </c>
      <c r="Z118" s="14" t="s">
        <v>56</v>
      </c>
      <c r="AA118" s="14" t="s">
        <v>55</v>
      </c>
      <c r="AB118" s="14" t="s">
        <v>225</v>
      </c>
      <c r="AC118" s="14" t="s">
        <v>636</v>
      </c>
      <c r="AD118" s="14" t="s">
        <v>637</v>
      </c>
      <c r="AE118" s="14"/>
      <c r="AF118" s="14"/>
    </row>
    <row r="119" spans="1:32" ht="16.5" customHeight="1" x14ac:dyDescent="0.2">
      <c r="A119" s="14" t="s">
        <v>638</v>
      </c>
      <c r="B119" s="14" t="s">
        <v>639</v>
      </c>
      <c r="C119" s="14">
        <v>6</v>
      </c>
      <c r="D119" s="14">
        <v>3</v>
      </c>
      <c r="E119" s="96">
        <v>6</v>
      </c>
      <c r="F119" s="44">
        <v>25.33</v>
      </c>
      <c r="G119" s="76">
        <f t="shared" si="16"/>
        <v>7.7205839999999997</v>
      </c>
      <c r="H119" s="44">
        <v>26.8</v>
      </c>
      <c r="I119" s="76">
        <f t="shared" si="17"/>
        <v>8.1686399999999999</v>
      </c>
      <c r="J119" s="44">
        <v>10.4</v>
      </c>
      <c r="K119" s="76">
        <f t="shared" si="18"/>
        <v>3.1699200000000003</v>
      </c>
      <c r="L119" s="97">
        <v>145</v>
      </c>
      <c r="M119" s="90">
        <f t="shared" si="19"/>
        <v>13.470935000000001</v>
      </c>
      <c r="N119" s="69" t="s">
        <v>514</v>
      </c>
      <c r="O119" s="14" t="s">
        <v>129</v>
      </c>
      <c r="P119" s="14">
        <v>0</v>
      </c>
      <c r="Q119" s="127">
        <v>350</v>
      </c>
      <c r="R119" s="14" t="s">
        <v>640</v>
      </c>
      <c r="S119" s="14" t="s">
        <v>641</v>
      </c>
      <c r="T119" s="14" t="s">
        <v>642</v>
      </c>
      <c r="U119" s="14"/>
      <c r="V119" s="14" t="s">
        <v>78</v>
      </c>
      <c r="W119" s="14">
        <v>4</v>
      </c>
      <c r="X119" s="14">
        <v>3</v>
      </c>
      <c r="Y119" s="14" t="s">
        <v>55</v>
      </c>
      <c r="Z119" s="14" t="s">
        <v>56</v>
      </c>
      <c r="AA119" s="14" t="s">
        <v>55</v>
      </c>
      <c r="AB119" s="14" t="s">
        <v>470</v>
      </c>
      <c r="AC119" s="14" t="s">
        <v>643</v>
      </c>
      <c r="AD119" s="14" t="s">
        <v>644</v>
      </c>
      <c r="AE119" s="14"/>
      <c r="AF119" s="14"/>
    </row>
    <row r="120" spans="1:32" ht="16.5" customHeight="1" x14ac:dyDescent="0.2">
      <c r="A120" s="14" t="s">
        <v>645</v>
      </c>
      <c r="B120" s="14" t="s">
        <v>47</v>
      </c>
      <c r="C120" s="14">
        <v>5</v>
      </c>
      <c r="D120" s="14">
        <v>2</v>
      </c>
      <c r="E120" s="96">
        <v>10</v>
      </c>
      <c r="F120" s="44">
        <v>23.4</v>
      </c>
      <c r="G120" s="76">
        <f t="shared" si="16"/>
        <v>7.13232</v>
      </c>
      <c r="H120" s="44">
        <v>24.75</v>
      </c>
      <c r="I120" s="76">
        <f t="shared" si="17"/>
        <v>7.5438000000000001</v>
      </c>
      <c r="J120" s="44">
        <v>11</v>
      </c>
      <c r="K120" s="76">
        <f t="shared" si="18"/>
        <v>3.3528000000000002</v>
      </c>
      <c r="L120" s="97">
        <v>141</v>
      </c>
      <c r="M120" s="90">
        <f t="shared" si="19"/>
        <v>13.099323</v>
      </c>
      <c r="N120" s="69" t="s">
        <v>48</v>
      </c>
      <c r="O120" s="14" t="s">
        <v>199</v>
      </c>
      <c r="P120" s="14">
        <v>0</v>
      </c>
      <c r="Q120" s="127">
        <v>250</v>
      </c>
      <c r="R120" s="14" t="s">
        <v>646</v>
      </c>
      <c r="S120" s="14"/>
      <c r="T120" s="14">
        <v>169</v>
      </c>
      <c r="U120" s="14" t="s">
        <v>469</v>
      </c>
      <c r="V120" s="14" t="s">
        <v>449</v>
      </c>
      <c r="W120" s="14">
        <v>3</v>
      </c>
      <c r="X120" s="14">
        <v>3</v>
      </c>
      <c r="Y120" s="14" t="s">
        <v>55</v>
      </c>
      <c r="Z120" s="14" t="s">
        <v>55</v>
      </c>
      <c r="AA120" s="14" t="s">
        <v>55</v>
      </c>
      <c r="AB120" s="14" t="s">
        <v>647</v>
      </c>
      <c r="AC120" s="14" t="s">
        <v>530</v>
      </c>
      <c r="AD120" s="14" t="s">
        <v>531</v>
      </c>
      <c r="AE120" s="14"/>
      <c r="AF120" s="14"/>
    </row>
    <row r="121" spans="1:32" ht="16.5" customHeight="1" x14ac:dyDescent="0.2">
      <c r="A121" s="14" t="s">
        <v>648</v>
      </c>
      <c r="B121" s="14" t="s">
        <v>47</v>
      </c>
      <c r="C121" s="14">
        <v>7</v>
      </c>
      <c r="D121" s="14">
        <v>3</v>
      </c>
      <c r="E121" s="96">
        <v>7</v>
      </c>
      <c r="F121" s="44">
        <v>47</v>
      </c>
      <c r="G121" s="76">
        <f t="shared" si="16"/>
        <v>14.325600000000001</v>
      </c>
      <c r="H121" s="44">
        <v>48</v>
      </c>
      <c r="I121" s="76">
        <f t="shared" si="17"/>
        <v>14.630400000000002</v>
      </c>
      <c r="J121" s="44">
        <v>15.5</v>
      </c>
      <c r="K121" s="76">
        <f t="shared" si="18"/>
        <v>4.7244000000000002</v>
      </c>
      <c r="L121" s="97">
        <v>364</v>
      </c>
      <c r="M121" s="90">
        <f t="shared" si="19"/>
        <v>33.816692000000003</v>
      </c>
      <c r="N121" s="69" t="s">
        <v>48</v>
      </c>
      <c r="O121" s="14" t="s">
        <v>98</v>
      </c>
      <c r="P121" s="14">
        <v>0</v>
      </c>
      <c r="Q121" s="127">
        <v>525</v>
      </c>
      <c r="R121" s="14" t="s">
        <v>649</v>
      </c>
      <c r="S121" s="14"/>
      <c r="T121" s="14"/>
      <c r="U121" s="14" t="s">
        <v>650</v>
      </c>
      <c r="V121" s="14" t="s">
        <v>449</v>
      </c>
      <c r="W121" s="14">
        <v>0</v>
      </c>
      <c r="X121" s="14">
        <v>0</v>
      </c>
      <c r="Y121" s="14" t="s">
        <v>56</v>
      </c>
      <c r="Z121" s="14" t="s">
        <v>56</v>
      </c>
      <c r="AA121" s="14" t="s">
        <v>55</v>
      </c>
      <c r="AB121" s="14" t="s">
        <v>651</v>
      </c>
      <c r="AC121" s="14" t="s">
        <v>652</v>
      </c>
      <c r="AD121" s="14" t="s">
        <v>653</v>
      </c>
      <c r="AE121" s="14" t="s">
        <v>654</v>
      </c>
      <c r="AF121" s="14"/>
    </row>
    <row r="122" spans="1:32" ht="16.5" customHeight="1" x14ac:dyDescent="0.2">
      <c r="A122" s="14" t="s">
        <v>655</v>
      </c>
      <c r="B122" s="14" t="s">
        <v>47</v>
      </c>
      <c r="C122" s="14">
        <v>7</v>
      </c>
      <c r="D122" s="14">
        <v>3</v>
      </c>
      <c r="E122" s="96">
        <v>15</v>
      </c>
      <c r="F122" s="44">
        <v>31.25</v>
      </c>
      <c r="G122" s="76">
        <v>9.5250000000000004</v>
      </c>
      <c r="H122" s="44">
        <v>32.799999999999997</v>
      </c>
      <c r="I122" s="76">
        <v>9.9974399999999992</v>
      </c>
      <c r="J122" s="44">
        <v>9.66</v>
      </c>
      <c r="K122" s="76">
        <v>2.9443680000000003</v>
      </c>
      <c r="L122" s="97">
        <v>166</v>
      </c>
      <c r="M122" s="90">
        <v>15.421898000000001</v>
      </c>
      <c r="N122" s="69" t="s">
        <v>48</v>
      </c>
      <c r="O122" s="14" t="s">
        <v>656</v>
      </c>
      <c r="P122" s="14">
        <v>3</v>
      </c>
      <c r="Q122" s="127">
        <v>325</v>
      </c>
      <c r="R122" s="14" t="s">
        <v>657</v>
      </c>
      <c r="S122" s="14" t="s">
        <v>658</v>
      </c>
      <c r="T122" s="14" t="s">
        <v>659</v>
      </c>
      <c r="U122" s="14"/>
      <c r="V122" s="14" t="s">
        <v>64</v>
      </c>
      <c r="W122" s="14">
        <v>4</v>
      </c>
      <c r="X122" s="14">
        <v>4</v>
      </c>
      <c r="Y122" s="14" t="s">
        <v>55</v>
      </c>
      <c r="Z122" s="14" t="s">
        <v>56</v>
      </c>
      <c r="AA122" s="14" t="s">
        <v>55</v>
      </c>
      <c r="AB122" s="14" t="s">
        <v>495</v>
      </c>
      <c r="AC122" s="14" t="s">
        <v>660</v>
      </c>
      <c r="AD122" s="14" t="s">
        <v>661</v>
      </c>
      <c r="AE122" s="14"/>
      <c r="AF122" s="14"/>
    </row>
    <row r="123" spans="1:32" ht="16.5" customHeight="1" x14ac:dyDescent="0.2">
      <c r="A123" s="14" t="s">
        <v>662</v>
      </c>
      <c r="B123" s="14" t="s">
        <v>47</v>
      </c>
      <c r="C123" s="14">
        <v>8</v>
      </c>
      <c r="D123" s="14">
        <v>3</v>
      </c>
      <c r="E123" s="96">
        <v>10</v>
      </c>
      <c r="F123" s="44">
        <v>51</v>
      </c>
      <c r="G123" s="76">
        <f t="shared" si="16"/>
        <v>15.5448</v>
      </c>
      <c r="H123" s="44">
        <v>52.16</v>
      </c>
      <c r="I123" s="76">
        <f t="shared" si="17"/>
        <v>15.898368</v>
      </c>
      <c r="J123" s="44">
        <v>16.399999999999999</v>
      </c>
      <c r="K123" s="76">
        <f t="shared" si="18"/>
        <v>4.9987199999999996</v>
      </c>
      <c r="L123" s="97">
        <v>418</v>
      </c>
      <c r="M123" s="90">
        <f t="shared" si="19"/>
        <v>38.833454000000003</v>
      </c>
      <c r="N123" s="69" t="s">
        <v>48</v>
      </c>
      <c r="O123" s="14" t="s">
        <v>98</v>
      </c>
      <c r="P123" s="14">
        <v>0</v>
      </c>
      <c r="Q123" s="127">
        <v>750</v>
      </c>
      <c r="R123" s="14" t="s">
        <v>313</v>
      </c>
      <c r="S123" s="14" t="s">
        <v>663</v>
      </c>
      <c r="T123" s="18"/>
      <c r="U123" s="14"/>
      <c r="V123" s="14" t="s">
        <v>94</v>
      </c>
      <c r="W123" s="14">
        <v>0</v>
      </c>
      <c r="X123" s="14">
        <v>0</v>
      </c>
      <c r="Y123" s="14" t="s">
        <v>56</v>
      </c>
      <c r="Z123" s="14" t="s">
        <v>56</v>
      </c>
      <c r="AA123" s="14" t="s">
        <v>55</v>
      </c>
      <c r="AB123" s="14" t="s">
        <v>101</v>
      </c>
      <c r="AC123" s="14" t="s">
        <v>664</v>
      </c>
      <c r="AD123" s="14" t="s">
        <v>665</v>
      </c>
      <c r="AE123" s="14"/>
      <c r="AF123" s="14"/>
    </row>
    <row r="124" spans="1:32" ht="16.5" customHeight="1" x14ac:dyDescent="0.2">
      <c r="A124" s="14" t="s">
        <v>666</v>
      </c>
      <c r="B124" s="14" t="s">
        <v>47</v>
      </c>
      <c r="C124" s="14">
        <v>7</v>
      </c>
      <c r="D124" s="14">
        <v>3</v>
      </c>
      <c r="E124" s="96">
        <v>10</v>
      </c>
      <c r="F124" s="44">
        <v>33.9</v>
      </c>
      <c r="G124" s="76">
        <f t="shared" si="16"/>
        <v>10.33272</v>
      </c>
      <c r="H124" s="44">
        <v>35</v>
      </c>
      <c r="I124" s="76">
        <f t="shared" si="17"/>
        <v>10.668000000000001</v>
      </c>
      <c r="J124" s="44">
        <v>11.33</v>
      </c>
      <c r="K124" s="76">
        <f t="shared" si="18"/>
        <v>3.4533840000000002</v>
      </c>
      <c r="L124" s="97">
        <v>192</v>
      </c>
      <c r="M124" s="90">
        <f t="shared" si="19"/>
        <v>17.837375999999999</v>
      </c>
      <c r="N124" s="69" t="s">
        <v>48</v>
      </c>
      <c r="O124" s="14" t="s">
        <v>91</v>
      </c>
      <c r="P124" s="14">
        <v>0</v>
      </c>
      <c r="Q124" s="127">
        <v>325</v>
      </c>
      <c r="R124" s="14" t="s">
        <v>313</v>
      </c>
      <c r="S124" s="14"/>
      <c r="T124" s="18" t="s">
        <v>667</v>
      </c>
      <c r="U124" s="14" t="s">
        <v>668</v>
      </c>
      <c r="V124" s="14" t="s">
        <v>94</v>
      </c>
      <c r="W124" s="14">
        <v>0</v>
      </c>
      <c r="X124" s="14">
        <v>0</v>
      </c>
      <c r="Y124" s="14" t="s">
        <v>56</v>
      </c>
      <c r="Z124" s="14" t="s">
        <v>56</v>
      </c>
      <c r="AA124" s="14" t="s">
        <v>55</v>
      </c>
      <c r="AB124" s="14" t="s">
        <v>108</v>
      </c>
      <c r="AC124" s="14" t="s">
        <v>669</v>
      </c>
      <c r="AD124" s="14" t="s">
        <v>670</v>
      </c>
      <c r="AE124" s="14"/>
      <c r="AF124" s="14"/>
    </row>
    <row r="125" spans="1:32" ht="16.5" customHeight="1" x14ac:dyDescent="0.2">
      <c r="A125" s="14" t="s">
        <v>671</v>
      </c>
      <c r="B125" s="14" t="s">
        <v>279</v>
      </c>
      <c r="C125" s="14">
        <v>8</v>
      </c>
      <c r="D125" s="14">
        <v>3</v>
      </c>
      <c r="E125" s="96">
        <v>10</v>
      </c>
      <c r="F125" s="44">
        <v>48.25</v>
      </c>
      <c r="G125" s="76">
        <f t="shared" si="16"/>
        <v>14.7066</v>
      </c>
      <c r="H125" s="44">
        <v>49.8</v>
      </c>
      <c r="I125" s="76">
        <f t="shared" si="17"/>
        <v>15.179040000000001</v>
      </c>
      <c r="J125" s="44">
        <v>17.5</v>
      </c>
      <c r="K125" s="76">
        <f t="shared" si="18"/>
        <v>5.3340000000000005</v>
      </c>
      <c r="L125" s="97">
        <v>422</v>
      </c>
      <c r="M125" s="90">
        <f t="shared" si="19"/>
        <v>39.205066000000002</v>
      </c>
      <c r="N125" s="69" t="s">
        <v>48</v>
      </c>
      <c r="O125" s="14" t="s">
        <v>179</v>
      </c>
      <c r="P125" s="14">
        <v>0</v>
      </c>
      <c r="Q125" s="127">
        <v>700</v>
      </c>
      <c r="R125" s="14" t="s">
        <v>313</v>
      </c>
      <c r="S125" s="14"/>
      <c r="T125" s="18" t="s">
        <v>672</v>
      </c>
      <c r="U125" s="14"/>
      <c r="V125" s="14" t="s">
        <v>94</v>
      </c>
      <c r="W125" s="14">
        <v>0</v>
      </c>
      <c r="X125" s="14">
        <v>0</v>
      </c>
      <c r="Y125" s="14" t="s">
        <v>56</v>
      </c>
      <c r="Z125" s="14" t="s">
        <v>56</v>
      </c>
      <c r="AA125" s="14" t="s">
        <v>55</v>
      </c>
      <c r="AB125" s="14" t="s">
        <v>673</v>
      </c>
      <c r="AC125" s="14" t="s">
        <v>674</v>
      </c>
      <c r="AD125" s="14" t="s">
        <v>675</v>
      </c>
      <c r="AE125" s="14"/>
      <c r="AF125" s="14"/>
    </row>
    <row r="126" spans="1:32" ht="16.5" customHeight="1" x14ac:dyDescent="0.2">
      <c r="A126" s="14" t="s">
        <v>676</v>
      </c>
      <c r="B126" s="14" t="s">
        <v>47</v>
      </c>
      <c r="C126" s="14">
        <v>8</v>
      </c>
      <c r="D126" s="14">
        <v>2</v>
      </c>
      <c r="E126" s="96">
        <v>6</v>
      </c>
      <c r="F126" s="44">
        <v>42.16</v>
      </c>
      <c r="G126" s="76">
        <f t="shared" si="16"/>
        <v>12.850368</v>
      </c>
      <c r="H126" s="44">
        <v>43.33</v>
      </c>
      <c r="I126" s="76">
        <f t="shared" si="17"/>
        <v>13.206984</v>
      </c>
      <c r="J126" s="44">
        <v>12.25</v>
      </c>
      <c r="K126" s="76">
        <f t="shared" si="18"/>
        <v>3.7338</v>
      </c>
      <c r="L126" s="97">
        <v>284</v>
      </c>
      <c r="M126" s="90">
        <f t="shared" si="19"/>
        <v>26.384452</v>
      </c>
      <c r="N126" s="69" t="s">
        <v>48</v>
      </c>
      <c r="O126" s="14" t="s">
        <v>61</v>
      </c>
      <c r="P126" s="14">
        <v>2</v>
      </c>
      <c r="Q126" s="127">
        <v>600</v>
      </c>
      <c r="R126" s="14" t="s">
        <v>677</v>
      </c>
      <c r="S126" s="14"/>
      <c r="T126" s="18"/>
      <c r="U126" s="14" t="s">
        <v>650</v>
      </c>
      <c r="V126" s="14" t="s">
        <v>94</v>
      </c>
      <c r="W126" s="14">
        <v>4</v>
      </c>
      <c r="X126" s="14">
        <v>4</v>
      </c>
      <c r="Y126" s="14" t="s">
        <v>56</v>
      </c>
      <c r="Z126" s="14" t="s">
        <v>56</v>
      </c>
      <c r="AA126" s="14" t="s">
        <v>55</v>
      </c>
      <c r="AB126" s="14" t="s">
        <v>651</v>
      </c>
      <c r="AC126" s="14" t="s">
        <v>678</v>
      </c>
      <c r="AD126" s="14" t="s">
        <v>679</v>
      </c>
      <c r="AE126" s="14"/>
      <c r="AF126" s="14"/>
    </row>
    <row r="127" spans="1:32" ht="16.5" customHeight="1" x14ac:dyDescent="0.2">
      <c r="A127" s="14" t="s">
        <v>680</v>
      </c>
      <c r="B127" s="14" t="s">
        <v>47</v>
      </c>
      <c r="C127" s="14">
        <v>10</v>
      </c>
      <c r="D127" s="14">
        <v>4</v>
      </c>
      <c r="E127" s="96">
        <v>10</v>
      </c>
      <c r="F127" s="44">
        <v>51.18</v>
      </c>
      <c r="G127" s="76">
        <f t="shared" si="16"/>
        <v>15.599664000000001</v>
      </c>
      <c r="H127" s="44">
        <v>53.97</v>
      </c>
      <c r="I127" s="76">
        <f t="shared" si="17"/>
        <v>16.450056</v>
      </c>
      <c r="J127" s="44">
        <v>16.57</v>
      </c>
      <c r="K127" s="76">
        <f t="shared" si="18"/>
        <v>5.0505360000000001</v>
      </c>
      <c r="L127" s="97">
        <v>466</v>
      </c>
      <c r="M127" s="90">
        <f t="shared" si="19"/>
        <v>43.292797999999998</v>
      </c>
      <c r="N127" s="69" t="s">
        <v>48</v>
      </c>
      <c r="O127" s="14" t="s">
        <v>61</v>
      </c>
      <c r="P127" s="14">
        <v>3</v>
      </c>
      <c r="Q127" s="127">
        <v>500</v>
      </c>
      <c r="R127" s="14" t="s">
        <v>681</v>
      </c>
      <c r="S127" s="14" t="s">
        <v>682</v>
      </c>
      <c r="T127" s="18" t="s">
        <v>683</v>
      </c>
      <c r="U127" s="14"/>
      <c r="V127" s="14"/>
      <c r="W127" s="14">
        <v>5</v>
      </c>
      <c r="X127" s="14">
        <v>5</v>
      </c>
      <c r="Y127" s="14" t="s">
        <v>55</v>
      </c>
      <c r="Z127" s="14" t="s">
        <v>55</v>
      </c>
      <c r="AA127" s="14" t="s">
        <v>55</v>
      </c>
      <c r="AB127" s="14" t="s">
        <v>684</v>
      </c>
      <c r="AC127" s="14" t="s">
        <v>685</v>
      </c>
      <c r="AD127" s="14" t="s">
        <v>102</v>
      </c>
      <c r="AE127" s="14" t="s">
        <v>686</v>
      </c>
      <c r="AF127" s="14"/>
    </row>
    <row r="128" spans="1:32" ht="16.5" customHeight="1" x14ac:dyDescent="0.2">
      <c r="A128" s="14"/>
      <c r="B128" s="14"/>
      <c r="C128" s="14"/>
      <c r="D128" s="14"/>
      <c r="E128" s="96"/>
      <c r="F128" s="44"/>
      <c r="G128" s="76"/>
      <c r="H128" s="44"/>
      <c r="I128" s="76"/>
      <c r="J128" s="44"/>
      <c r="K128" s="76"/>
      <c r="L128" s="97"/>
      <c r="M128" s="90"/>
      <c r="N128" s="69"/>
      <c r="O128" s="14"/>
      <c r="P128" s="14"/>
      <c r="Q128" s="127"/>
      <c r="R128" s="14"/>
      <c r="S128" s="14"/>
      <c r="T128" s="18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spans="1:32" ht="16.5" customHeight="1" x14ac:dyDescent="0.2">
      <c r="A129" s="14"/>
      <c r="B129" s="14"/>
      <c r="C129" s="14"/>
      <c r="D129" s="14"/>
      <c r="E129" s="96"/>
      <c r="F129" s="44"/>
      <c r="G129" s="76"/>
      <c r="H129" s="44"/>
      <c r="I129" s="76"/>
      <c r="J129" s="44"/>
      <c r="K129" s="76"/>
      <c r="L129" s="97"/>
      <c r="M129" s="90"/>
      <c r="N129" s="69"/>
      <c r="O129" s="14"/>
      <c r="P129" s="14"/>
      <c r="Q129" s="127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x14ac:dyDescent="0.2">
      <c r="N130" s="25"/>
      <c r="O130" s="25"/>
      <c r="P130" s="25"/>
      <c r="Q130" s="10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</row>
  </sheetData>
  <autoFilter ref="A2:AF129" xr:uid="{00000000-0009-0000-0000-000003000000}"/>
  <customSheetViews>
    <customSheetView guid="{5B247772-C614-4CD7-9A2E-DF585A8B9078}" scale="75" showRuler="0">
      <pane xSplit="9" ySplit="12.9" topLeftCell="K111" activePane="bottomRight" state="frozen"/>
      <selection pane="bottomRight" activeCell="K111" sqref="K111"/>
      <pageMargins left="0" right="0" top="0" bottom="0" header="0" footer="0"/>
    </customSheetView>
    <customSheetView guid="{658EB156-4CAD-4031-825A-14AD2CA734B3}" scale="75" showAutoFilter="1" showRuler="0">
      <pane xSplit="9" ySplit="15" topLeftCell="J16" activePane="bottomRight" state="frozen"/>
      <selection pane="bottomRight" activeCell="B1" sqref="B1:B65536"/>
      <pageMargins left="0" right="0" top="0" bottom="0" header="0" footer="0"/>
      <headerFooter alignWithMargins="0"/>
      <autoFilter ref="B1:AD1" xr:uid="{13BBBFBF-7503-4980-848C-960ED3D0AEFC}"/>
    </customSheetView>
    <customSheetView guid="{A0907707-7F1F-4B0C-A16C-098440D39007}" scale="75" showRuler="0">
      <pane xSplit="9" ySplit="14" topLeftCell="J183" activePane="bottomRight" state="frozen"/>
      <selection pane="bottomRight" activeCell="J197" sqref="J197"/>
      <pageMargins left="0" right="0" top="0" bottom="0" header="0" footer="0"/>
      <headerFooter alignWithMargins="0"/>
    </customSheetView>
    <customSheetView guid="{78134DC7-C14F-4F41-B487-89B68374878E}" showRuler="0">
      <pane xSplit="7" ySplit="11" topLeftCell="I75" activePane="bottomRight" state="frozen"/>
      <selection pane="bottomRight" activeCell="D10" sqref="D10"/>
      <pageMargins left="0" right="0" top="0" bottom="0" header="0" footer="0"/>
      <headerFooter alignWithMargins="0"/>
    </customSheetView>
    <customSheetView guid="{1B8423AF-AE2B-4DA4-8CEA-0954F438544A}" topLeftCell="A85">
      <selection activeCell="A116" sqref="A116"/>
      <pageMargins left="0" right="0" top="0" bottom="0" header="0" footer="0"/>
    </customSheetView>
    <customSheetView guid="{9BFD68D7-E5B7-46FA-8EFD-E1CAD6557802}" scale="120" topLeftCell="A60">
      <selection activeCell="A170" sqref="A170"/>
      <pageMargins left="0" right="0" top="0" bottom="0" header="0" footer="0"/>
    </customSheetView>
    <customSheetView guid="{3C165314-E35A-49A4-9CBF-69B92B3F29DF}" scale="75" showRuler="0">
      <pane xSplit="9" ySplit="13" topLeftCell="K111" activePane="bottomRight" state="frozen"/>
      <selection pane="bottomRight" activeCell="K111" sqref="K111"/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7" type="noConversion"/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H118"/>
  <sheetViews>
    <sheetView showRuler="0" zoomScaleNormal="100" workbookViewId="0">
      <pane ySplit="2" topLeftCell="A93" activePane="bottomLeft" state="frozen"/>
      <selection pane="bottomLeft" activeCell="A106" sqref="A106:XFD106"/>
    </sheetView>
  </sheetViews>
  <sheetFormatPr defaultColWidth="9.28515625" defaultRowHeight="12.75" x14ac:dyDescent="0.2"/>
  <cols>
    <col min="1" max="1" width="8" style="25" customWidth="1"/>
    <col min="2" max="2" width="13.7109375" style="25" bestFit="1" customWidth="1"/>
    <col min="3" max="3" width="10.7109375" style="25" bestFit="1" customWidth="1"/>
    <col min="4" max="4" width="9.42578125" style="25" bestFit="1" customWidth="1"/>
    <col min="5" max="5" width="8.28515625" style="25" bestFit="1" customWidth="1"/>
    <col min="6" max="6" width="5.5703125" style="28" bestFit="1" customWidth="1"/>
    <col min="7" max="7" width="7.42578125" style="28" bestFit="1" customWidth="1"/>
    <col min="8" max="8" width="5.5703125" style="28" bestFit="1" customWidth="1"/>
    <col min="9" max="9" width="7.42578125" style="28" bestFit="1" customWidth="1"/>
    <col min="10" max="10" width="5.5703125" style="28" bestFit="1" customWidth="1"/>
    <col min="11" max="11" width="7.42578125" style="28" bestFit="1" customWidth="1"/>
    <col min="12" max="12" width="6.5703125" style="28" customWidth="1"/>
    <col min="13" max="13" width="7.42578125" style="28" bestFit="1" customWidth="1"/>
    <col min="14" max="14" width="7.28515625" style="31" bestFit="1" customWidth="1"/>
    <col min="15" max="15" width="7.5703125" style="31" bestFit="1" customWidth="1"/>
    <col min="16" max="16" width="18.7109375" style="25" bestFit="1" customWidth="1"/>
    <col min="17" max="17" width="15.42578125" style="25" bestFit="1" customWidth="1"/>
    <col min="18" max="18" width="17.7109375" style="25" bestFit="1" customWidth="1"/>
    <col min="19" max="19" width="9.28515625" style="25" bestFit="1" customWidth="1"/>
    <col min="20" max="20" width="52.5703125" style="25" customWidth="1"/>
    <col min="21" max="21" width="50.5703125" style="25" customWidth="1"/>
    <col min="22" max="22" width="22.7109375" style="25" bestFit="1" customWidth="1"/>
    <col min="23" max="23" width="12.28515625" style="25" bestFit="1" customWidth="1"/>
    <col min="24" max="24" width="23" style="25" customWidth="1"/>
    <col min="25" max="25" width="8.42578125" style="25" customWidth="1"/>
    <col min="26" max="26" width="7.7109375" style="25" customWidth="1"/>
    <col min="27" max="27" width="9" style="25" bestFit="1" customWidth="1"/>
    <col min="28" max="28" width="10.7109375" style="25" bestFit="1" customWidth="1"/>
    <col min="29" max="29" width="7.5703125" style="25" bestFit="1" customWidth="1"/>
    <col min="30" max="30" width="20.7109375" style="25" bestFit="1" customWidth="1"/>
    <col min="31" max="31" width="28.28515625" style="25" bestFit="1" customWidth="1"/>
    <col min="32" max="32" width="24.28515625" style="25" bestFit="1" customWidth="1"/>
    <col min="33" max="33" width="13.7109375" style="25" bestFit="1" customWidth="1"/>
    <col min="34" max="34" width="26.5703125" style="25" bestFit="1" customWidth="1"/>
    <col min="35" max="16384" width="9.28515625" style="25"/>
  </cols>
  <sheetData>
    <row r="1" spans="1:34" ht="37.5" customHeight="1" x14ac:dyDescent="0.2">
      <c r="B1" s="174" t="s">
        <v>687</v>
      </c>
      <c r="C1" s="175"/>
      <c r="D1" s="175"/>
      <c r="E1" s="176"/>
      <c r="F1" s="177" t="s">
        <v>14</v>
      </c>
      <c r="G1" s="178"/>
      <c r="H1" s="179" t="s">
        <v>15</v>
      </c>
      <c r="I1" s="178"/>
      <c r="J1" s="179" t="s">
        <v>16</v>
      </c>
      <c r="K1" s="178"/>
      <c r="L1" s="179" t="s">
        <v>688</v>
      </c>
      <c r="M1" s="178"/>
      <c r="N1" s="172" t="s">
        <v>689</v>
      </c>
      <c r="O1" s="173"/>
      <c r="AH1" s="25" t="s">
        <v>45</v>
      </c>
    </row>
    <row r="2" spans="1:34" s="12" customFormat="1" ht="37.5" customHeight="1" x14ac:dyDescent="0.2">
      <c r="A2" s="120" t="s">
        <v>18</v>
      </c>
      <c r="B2" s="120" t="s">
        <v>690</v>
      </c>
      <c r="C2" s="120" t="s">
        <v>691</v>
      </c>
      <c r="D2" s="120" t="s">
        <v>21</v>
      </c>
      <c r="E2" s="123" t="s">
        <v>22</v>
      </c>
      <c r="F2" s="124" t="s">
        <v>23</v>
      </c>
      <c r="G2" s="74" t="s">
        <v>24</v>
      </c>
      <c r="H2" s="125" t="s">
        <v>23</v>
      </c>
      <c r="I2" s="84" t="s">
        <v>24</v>
      </c>
      <c r="J2" s="124" t="s">
        <v>23</v>
      </c>
      <c r="K2" s="74" t="s">
        <v>24</v>
      </c>
      <c r="L2" s="124" t="s">
        <v>23</v>
      </c>
      <c r="M2" s="74" t="s">
        <v>24</v>
      </c>
      <c r="N2" s="124" t="s">
        <v>25</v>
      </c>
      <c r="O2" s="77" t="s">
        <v>26</v>
      </c>
      <c r="P2" s="126" t="s">
        <v>27</v>
      </c>
      <c r="Q2" s="120" t="s">
        <v>28</v>
      </c>
      <c r="R2" s="120" t="s">
        <v>692</v>
      </c>
      <c r="S2" s="120" t="s">
        <v>693</v>
      </c>
      <c r="T2" s="120" t="s">
        <v>31</v>
      </c>
      <c r="U2" s="120" t="s">
        <v>32</v>
      </c>
      <c r="V2" s="120" t="s">
        <v>33</v>
      </c>
      <c r="W2" s="120" t="s">
        <v>34</v>
      </c>
      <c r="X2" s="120" t="s">
        <v>694</v>
      </c>
      <c r="Y2" s="120" t="s">
        <v>695</v>
      </c>
      <c r="Z2" s="120" t="s">
        <v>696</v>
      </c>
      <c r="AA2" s="120" t="s">
        <v>38</v>
      </c>
      <c r="AB2" s="120" t="s">
        <v>39</v>
      </c>
      <c r="AC2" s="120" t="s">
        <v>697</v>
      </c>
      <c r="AD2" s="120" t="s">
        <v>41</v>
      </c>
      <c r="AE2" s="120" t="s">
        <v>42</v>
      </c>
      <c r="AF2" s="120" t="s">
        <v>43</v>
      </c>
      <c r="AG2" s="120" t="s">
        <v>44</v>
      </c>
      <c r="AH2" s="125"/>
    </row>
    <row r="3" spans="1:34" ht="17.100000000000001" customHeight="1" x14ac:dyDescent="0.2">
      <c r="A3" s="19" t="s">
        <v>698</v>
      </c>
      <c r="B3" s="19" t="s">
        <v>699</v>
      </c>
      <c r="C3" s="19">
        <v>7</v>
      </c>
      <c r="D3" s="19">
        <v>5</v>
      </c>
      <c r="E3" s="58">
        <v>10</v>
      </c>
      <c r="F3" s="64">
        <v>38.83</v>
      </c>
      <c r="G3" s="75">
        <f t="shared" ref="G3:G30" si="0">F3*0.3048</f>
        <v>11.835383999999999</v>
      </c>
      <c r="H3" s="61">
        <v>33.75</v>
      </c>
      <c r="I3" s="88">
        <f t="shared" ref="I3:I30" si="1">H3*0.3048</f>
        <v>10.287000000000001</v>
      </c>
      <c r="J3" s="64">
        <v>17.829999999999998</v>
      </c>
      <c r="K3" s="75">
        <f t="shared" ref="K3:K30" si="2">J3*0.3048</f>
        <v>5.4345840000000001</v>
      </c>
      <c r="L3" s="64">
        <v>15.83</v>
      </c>
      <c r="M3" s="75">
        <f t="shared" ref="M3:M30" si="3">L3*0.3048</f>
        <v>4.8249840000000006</v>
      </c>
      <c r="N3" s="71">
        <v>309</v>
      </c>
      <c r="O3" s="78">
        <f t="shared" ref="O3:O29" si="4">N3*0.092903</f>
        <v>28.707027</v>
      </c>
      <c r="P3" s="70" t="s">
        <v>48</v>
      </c>
      <c r="Q3" s="19" t="s">
        <v>700</v>
      </c>
      <c r="R3" s="19"/>
      <c r="S3" s="128">
        <v>75</v>
      </c>
      <c r="T3" s="19" t="s">
        <v>701</v>
      </c>
      <c r="U3" s="14"/>
      <c r="V3" s="14"/>
      <c r="W3" s="14"/>
      <c r="X3" s="14" t="s">
        <v>121</v>
      </c>
      <c r="Y3" s="14"/>
      <c r="Z3" s="14"/>
      <c r="AA3" s="14" t="s">
        <v>56</v>
      </c>
      <c r="AB3" s="14" t="s">
        <v>56</v>
      </c>
      <c r="AC3" s="14" t="s">
        <v>56</v>
      </c>
      <c r="AD3" s="14" t="s">
        <v>702</v>
      </c>
      <c r="AE3" s="14"/>
      <c r="AF3" s="14" t="s">
        <v>703</v>
      </c>
      <c r="AG3" s="14" t="s">
        <v>704</v>
      </c>
    </row>
    <row r="4" spans="1:34" ht="17.100000000000001" customHeight="1" x14ac:dyDescent="0.2">
      <c r="A4" s="14" t="s">
        <v>705</v>
      </c>
      <c r="B4" s="14" t="s">
        <v>699</v>
      </c>
      <c r="C4" s="14">
        <v>8</v>
      </c>
      <c r="D4" s="14">
        <v>5</v>
      </c>
      <c r="E4" s="48">
        <v>15</v>
      </c>
      <c r="F4" s="63">
        <v>38.67</v>
      </c>
      <c r="G4" s="75">
        <f t="shared" si="0"/>
        <v>11.786616</v>
      </c>
      <c r="H4" s="44">
        <v>37.67</v>
      </c>
      <c r="I4" s="88">
        <f t="shared" si="1"/>
        <v>11.481816</v>
      </c>
      <c r="J4" s="63">
        <v>20.41</v>
      </c>
      <c r="K4" s="75">
        <f t="shared" si="2"/>
        <v>6.2209680000000001</v>
      </c>
      <c r="L4" s="63">
        <v>18.75</v>
      </c>
      <c r="M4" s="75">
        <f t="shared" si="3"/>
        <v>5.7149999999999999</v>
      </c>
      <c r="N4" s="71">
        <v>367</v>
      </c>
      <c r="O4" s="78">
        <f t="shared" si="4"/>
        <v>34.095401000000003</v>
      </c>
      <c r="P4" s="69" t="s">
        <v>48</v>
      </c>
      <c r="Q4" s="14" t="s">
        <v>700</v>
      </c>
      <c r="R4" s="14"/>
      <c r="S4" s="127">
        <v>150</v>
      </c>
      <c r="T4" s="14"/>
      <c r="U4" s="14" t="s">
        <v>706</v>
      </c>
      <c r="V4" s="14" t="s">
        <v>707</v>
      </c>
      <c r="W4" s="14"/>
      <c r="X4" s="14" t="s">
        <v>64</v>
      </c>
      <c r="Y4" s="14"/>
      <c r="Z4" s="14"/>
      <c r="AA4" s="14" t="s">
        <v>56</v>
      </c>
      <c r="AB4" s="14" t="s">
        <v>56</v>
      </c>
      <c r="AC4" s="14" t="s">
        <v>55</v>
      </c>
      <c r="AD4" s="14" t="s">
        <v>708</v>
      </c>
      <c r="AE4" s="14"/>
      <c r="AF4" s="14" t="s">
        <v>102</v>
      </c>
      <c r="AG4" s="14"/>
    </row>
    <row r="5" spans="1:34" ht="17.100000000000001" customHeight="1" x14ac:dyDescent="0.2">
      <c r="A5" s="14" t="s">
        <v>709</v>
      </c>
      <c r="B5" s="14" t="s">
        <v>279</v>
      </c>
      <c r="C5" s="14">
        <v>9</v>
      </c>
      <c r="D5" s="14">
        <v>5</v>
      </c>
      <c r="E5" s="48">
        <v>10</v>
      </c>
      <c r="F5" s="63">
        <v>28.75</v>
      </c>
      <c r="G5" s="75">
        <f t="shared" si="0"/>
        <v>8.7629999999999999</v>
      </c>
      <c r="H5" s="44">
        <v>26.17</v>
      </c>
      <c r="I5" s="88">
        <f t="shared" si="1"/>
        <v>7.9766160000000008</v>
      </c>
      <c r="J5" s="63">
        <v>11.17</v>
      </c>
      <c r="K5" s="75">
        <f t="shared" si="2"/>
        <v>3.4046160000000003</v>
      </c>
      <c r="L5" s="63">
        <v>10.17</v>
      </c>
      <c r="M5" s="75">
        <f t="shared" si="3"/>
        <v>3.0998160000000001</v>
      </c>
      <c r="N5" s="71">
        <v>147</v>
      </c>
      <c r="O5" s="78">
        <f t="shared" si="4"/>
        <v>13.656741</v>
      </c>
      <c r="P5" s="69" t="s">
        <v>710</v>
      </c>
      <c r="Q5" s="14" t="s">
        <v>711</v>
      </c>
      <c r="R5" s="14"/>
      <c r="S5" s="127">
        <v>200</v>
      </c>
      <c r="T5" s="14" t="s">
        <v>712</v>
      </c>
      <c r="U5" s="14"/>
      <c r="V5" s="14"/>
      <c r="W5" s="14"/>
      <c r="X5" s="14" t="s">
        <v>78</v>
      </c>
      <c r="Y5" s="14"/>
      <c r="Z5" s="14"/>
      <c r="AA5" s="14" t="s">
        <v>56</v>
      </c>
      <c r="AB5" s="14" t="s">
        <v>56</v>
      </c>
      <c r="AC5" s="14" t="s">
        <v>55</v>
      </c>
      <c r="AD5" s="14" t="s">
        <v>713</v>
      </c>
      <c r="AE5" s="14"/>
      <c r="AF5" s="14" t="s">
        <v>714</v>
      </c>
      <c r="AG5" s="14" t="s">
        <v>341</v>
      </c>
    </row>
    <row r="6" spans="1:34" ht="17.100000000000001" customHeight="1" x14ac:dyDescent="0.2">
      <c r="A6" s="14" t="s">
        <v>715</v>
      </c>
      <c r="B6" s="14" t="s">
        <v>699</v>
      </c>
      <c r="C6" s="14">
        <v>8</v>
      </c>
      <c r="D6" s="14">
        <v>5</v>
      </c>
      <c r="E6" s="48">
        <v>15</v>
      </c>
      <c r="F6" s="63">
        <v>35</v>
      </c>
      <c r="G6" s="75">
        <f t="shared" si="0"/>
        <v>10.668000000000001</v>
      </c>
      <c r="H6" s="44">
        <v>34.67</v>
      </c>
      <c r="I6" s="88">
        <f t="shared" si="1"/>
        <v>10.567416000000001</v>
      </c>
      <c r="J6" s="63">
        <v>18.41</v>
      </c>
      <c r="K6" s="75">
        <f t="shared" si="2"/>
        <v>5.6113680000000006</v>
      </c>
      <c r="L6" s="63">
        <v>17.91</v>
      </c>
      <c r="M6" s="75">
        <f t="shared" si="3"/>
        <v>5.4589680000000005</v>
      </c>
      <c r="N6" s="71">
        <v>299</v>
      </c>
      <c r="O6" s="78">
        <f t="shared" si="4"/>
        <v>27.777996999999999</v>
      </c>
      <c r="P6" s="69" t="s">
        <v>48</v>
      </c>
      <c r="Q6" s="14" t="s">
        <v>700</v>
      </c>
      <c r="R6" s="14"/>
      <c r="S6" s="127">
        <v>120</v>
      </c>
      <c r="T6" s="14"/>
      <c r="U6" s="14" t="s">
        <v>716</v>
      </c>
      <c r="V6" s="14"/>
      <c r="W6" s="14"/>
      <c r="X6" s="14" t="s">
        <v>717</v>
      </c>
      <c r="Y6" s="38"/>
      <c r="Z6" s="14"/>
      <c r="AA6" s="14" t="s">
        <v>56</v>
      </c>
      <c r="AB6" s="14" t="s">
        <v>56</v>
      </c>
      <c r="AC6" s="14" t="s">
        <v>55</v>
      </c>
      <c r="AD6" s="14" t="s">
        <v>718</v>
      </c>
      <c r="AE6" s="14"/>
      <c r="AF6" s="14" t="s">
        <v>719</v>
      </c>
      <c r="AG6" s="14" t="s">
        <v>720</v>
      </c>
    </row>
    <row r="7" spans="1:34" ht="17.100000000000001" customHeight="1" x14ac:dyDescent="0.2">
      <c r="A7" s="14" t="s">
        <v>721</v>
      </c>
      <c r="B7" s="14" t="s">
        <v>47</v>
      </c>
      <c r="C7" s="14">
        <v>6</v>
      </c>
      <c r="D7" s="14">
        <v>4</v>
      </c>
      <c r="E7" s="48">
        <v>7</v>
      </c>
      <c r="F7" s="63">
        <v>37.67</v>
      </c>
      <c r="G7" s="75">
        <f t="shared" si="0"/>
        <v>11.481816</v>
      </c>
      <c r="H7" s="44">
        <v>36.75</v>
      </c>
      <c r="I7" s="88">
        <f t="shared" si="1"/>
        <v>11.201400000000001</v>
      </c>
      <c r="J7" s="63">
        <v>18.329999999999998</v>
      </c>
      <c r="K7" s="75">
        <f t="shared" si="2"/>
        <v>5.5869840000000002</v>
      </c>
      <c r="L7" s="63">
        <v>17.5</v>
      </c>
      <c r="M7" s="75">
        <f t="shared" si="3"/>
        <v>5.3340000000000005</v>
      </c>
      <c r="N7" s="71">
        <f t="shared" ref="N7:N21" si="5">F7*L7/2</f>
        <v>329.61250000000001</v>
      </c>
      <c r="O7" s="78">
        <f t="shared" si="4"/>
        <v>30.621990087500002</v>
      </c>
      <c r="P7" s="69" t="s">
        <v>48</v>
      </c>
      <c r="Q7" s="14" t="s">
        <v>700</v>
      </c>
      <c r="R7" s="14"/>
      <c r="S7" s="127">
        <v>175</v>
      </c>
      <c r="T7" s="14" t="s">
        <v>722</v>
      </c>
      <c r="U7" s="14"/>
      <c r="V7" s="14" t="s">
        <v>723</v>
      </c>
      <c r="W7" s="14"/>
      <c r="X7" s="14" t="s">
        <v>94</v>
      </c>
      <c r="Y7" s="17"/>
      <c r="Z7" s="14"/>
      <c r="AA7" s="14"/>
      <c r="AB7" s="14"/>
      <c r="AC7" s="14" t="s">
        <v>55</v>
      </c>
      <c r="AD7" s="14" t="s">
        <v>724</v>
      </c>
      <c r="AE7" s="14" t="s">
        <v>725</v>
      </c>
      <c r="AF7" s="14" t="s">
        <v>726</v>
      </c>
      <c r="AG7" s="14" t="s">
        <v>727</v>
      </c>
    </row>
    <row r="8" spans="1:34" ht="17.100000000000001" customHeight="1" x14ac:dyDescent="0.2">
      <c r="A8" s="14" t="s">
        <v>728</v>
      </c>
      <c r="B8" s="14" t="s">
        <v>699</v>
      </c>
      <c r="C8" s="14">
        <v>7</v>
      </c>
      <c r="D8" s="14">
        <v>4</v>
      </c>
      <c r="E8" s="48">
        <v>10</v>
      </c>
      <c r="F8" s="63">
        <v>35.58</v>
      </c>
      <c r="G8" s="75">
        <f t="shared" si="0"/>
        <v>10.844784000000001</v>
      </c>
      <c r="H8" s="44">
        <v>35</v>
      </c>
      <c r="I8" s="88">
        <f t="shared" si="1"/>
        <v>10.668000000000001</v>
      </c>
      <c r="J8" s="63">
        <v>18</v>
      </c>
      <c r="K8" s="75">
        <f t="shared" si="2"/>
        <v>5.4864000000000006</v>
      </c>
      <c r="L8" s="63">
        <v>17.25</v>
      </c>
      <c r="M8" s="75">
        <f t="shared" si="3"/>
        <v>5.2578000000000005</v>
      </c>
      <c r="N8" s="71">
        <f t="shared" si="5"/>
        <v>306.8775</v>
      </c>
      <c r="O8" s="78">
        <f t="shared" si="4"/>
        <v>28.509840382499998</v>
      </c>
      <c r="P8" s="69" t="s">
        <v>48</v>
      </c>
      <c r="Q8" s="14" t="s">
        <v>700</v>
      </c>
      <c r="R8" s="14"/>
      <c r="S8" s="127">
        <v>200</v>
      </c>
      <c r="T8" s="14"/>
      <c r="U8" s="14" t="s">
        <v>716</v>
      </c>
      <c r="V8" s="14"/>
      <c r="W8" s="14"/>
      <c r="X8" s="14" t="s">
        <v>729</v>
      </c>
      <c r="Y8" s="17"/>
      <c r="Z8" s="14"/>
      <c r="AA8" s="14"/>
      <c r="AB8" s="14"/>
      <c r="AC8" s="14" t="s">
        <v>55</v>
      </c>
      <c r="AD8" s="14" t="s">
        <v>730</v>
      </c>
      <c r="AE8" s="14"/>
      <c r="AF8" s="14" t="s">
        <v>731</v>
      </c>
      <c r="AG8" s="14"/>
    </row>
    <row r="9" spans="1:34" ht="17.100000000000001" customHeight="1" x14ac:dyDescent="0.2">
      <c r="A9" s="14" t="s">
        <v>732</v>
      </c>
      <c r="B9" s="14" t="s">
        <v>733</v>
      </c>
      <c r="C9" s="14">
        <v>6</v>
      </c>
      <c r="D9" s="14">
        <v>4</v>
      </c>
      <c r="E9" s="48">
        <v>6</v>
      </c>
      <c r="F9" s="63">
        <v>35.409999999999997</v>
      </c>
      <c r="G9" s="75">
        <f t="shared" si="0"/>
        <v>10.792968</v>
      </c>
      <c r="H9" s="44">
        <v>35</v>
      </c>
      <c r="I9" s="88">
        <f t="shared" si="1"/>
        <v>10.668000000000001</v>
      </c>
      <c r="J9" s="63">
        <v>19.829999999999998</v>
      </c>
      <c r="K9" s="75">
        <f t="shared" si="2"/>
        <v>6.0441839999999996</v>
      </c>
      <c r="L9" s="63">
        <v>18.75</v>
      </c>
      <c r="M9" s="75">
        <f t="shared" si="3"/>
        <v>5.7149999999999999</v>
      </c>
      <c r="N9" s="71">
        <v>335</v>
      </c>
      <c r="O9" s="78">
        <f t="shared" si="4"/>
        <v>31.122505</v>
      </c>
      <c r="P9" s="69" t="s">
        <v>48</v>
      </c>
      <c r="Q9" s="14" t="s">
        <v>700</v>
      </c>
      <c r="R9" s="14"/>
      <c r="S9" s="127">
        <v>200</v>
      </c>
      <c r="T9" s="14" t="s">
        <v>734</v>
      </c>
      <c r="U9" s="14"/>
      <c r="V9" s="14" t="s">
        <v>735</v>
      </c>
      <c r="W9" s="14"/>
      <c r="X9" s="14" t="s">
        <v>94</v>
      </c>
      <c r="Y9" s="14"/>
      <c r="Z9" s="14"/>
      <c r="AA9" s="14"/>
      <c r="AB9" s="14"/>
      <c r="AC9" s="14" t="s">
        <v>55</v>
      </c>
      <c r="AD9" s="14" t="s">
        <v>736</v>
      </c>
      <c r="AE9" s="14"/>
      <c r="AF9" s="14" t="s">
        <v>737</v>
      </c>
      <c r="AG9" s="14" t="s">
        <v>738</v>
      </c>
    </row>
    <row r="10" spans="1:34" ht="17.100000000000001" customHeight="1" x14ac:dyDescent="0.2">
      <c r="A10" s="14" t="s">
        <v>739</v>
      </c>
      <c r="B10" s="14" t="s">
        <v>47</v>
      </c>
      <c r="C10" s="14">
        <v>6</v>
      </c>
      <c r="D10" s="14">
        <v>4</v>
      </c>
      <c r="E10" s="48">
        <v>7</v>
      </c>
      <c r="F10" s="63">
        <v>43.75</v>
      </c>
      <c r="G10" s="75">
        <f t="shared" si="0"/>
        <v>13.335000000000001</v>
      </c>
      <c r="H10" s="44">
        <v>41.75</v>
      </c>
      <c r="I10" s="88">
        <f t="shared" si="1"/>
        <v>12.7254</v>
      </c>
      <c r="J10" s="63">
        <v>19</v>
      </c>
      <c r="K10" s="75">
        <f t="shared" si="2"/>
        <v>5.7911999999999999</v>
      </c>
      <c r="L10" s="63">
        <v>18</v>
      </c>
      <c r="M10" s="75">
        <f t="shared" si="3"/>
        <v>5.4864000000000006</v>
      </c>
      <c r="N10" s="71">
        <f t="shared" si="5"/>
        <v>393.75</v>
      </c>
      <c r="O10" s="78">
        <f t="shared" si="4"/>
        <v>36.580556250000001</v>
      </c>
      <c r="P10" s="69" t="s">
        <v>48</v>
      </c>
      <c r="Q10" s="14" t="s">
        <v>740</v>
      </c>
      <c r="R10" s="14"/>
      <c r="S10" s="127">
        <v>200</v>
      </c>
      <c r="T10" s="14" t="s">
        <v>741</v>
      </c>
      <c r="U10" s="14" t="s">
        <v>742</v>
      </c>
      <c r="V10" s="14" t="s">
        <v>743</v>
      </c>
      <c r="W10" s="14" t="s">
        <v>744</v>
      </c>
      <c r="X10" s="14"/>
      <c r="Y10" s="14"/>
      <c r="Z10" s="14"/>
      <c r="AA10" s="14" t="s">
        <v>56</v>
      </c>
      <c r="AB10" s="14"/>
      <c r="AC10" s="14"/>
      <c r="AD10" s="14" t="s">
        <v>730</v>
      </c>
      <c r="AE10" s="14"/>
      <c r="AF10" s="14" t="s">
        <v>745</v>
      </c>
      <c r="AG10" s="14" t="s">
        <v>746</v>
      </c>
    </row>
    <row r="11" spans="1:34" ht="17.100000000000001" customHeight="1" x14ac:dyDescent="0.2">
      <c r="A11" s="14" t="s">
        <v>747</v>
      </c>
      <c r="B11" s="14" t="s">
        <v>206</v>
      </c>
      <c r="C11" s="14">
        <v>6</v>
      </c>
      <c r="D11" s="14">
        <v>4</v>
      </c>
      <c r="E11" s="48">
        <v>3</v>
      </c>
      <c r="F11" s="63">
        <v>43.75</v>
      </c>
      <c r="G11" s="75">
        <f t="shared" si="0"/>
        <v>13.335000000000001</v>
      </c>
      <c r="H11" s="44">
        <v>41.75</v>
      </c>
      <c r="I11" s="88">
        <f t="shared" si="1"/>
        <v>12.7254</v>
      </c>
      <c r="J11" s="63">
        <v>19</v>
      </c>
      <c r="K11" s="75">
        <f t="shared" si="2"/>
        <v>5.7911999999999999</v>
      </c>
      <c r="L11" s="63">
        <v>18</v>
      </c>
      <c r="M11" s="75">
        <f t="shared" si="3"/>
        <v>5.4864000000000006</v>
      </c>
      <c r="N11" s="71">
        <f t="shared" si="5"/>
        <v>393.75</v>
      </c>
      <c r="O11" s="78">
        <f t="shared" si="4"/>
        <v>36.580556250000001</v>
      </c>
      <c r="P11" s="69" t="s">
        <v>48</v>
      </c>
      <c r="Q11" s="14" t="s">
        <v>748</v>
      </c>
      <c r="R11" s="14"/>
      <c r="S11" s="127">
        <v>200</v>
      </c>
      <c r="T11" s="14" t="s">
        <v>749</v>
      </c>
      <c r="U11" s="14" t="s">
        <v>750</v>
      </c>
      <c r="V11" s="14" t="s">
        <v>751</v>
      </c>
      <c r="W11" s="14" t="s">
        <v>752</v>
      </c>
      <c r="X11" s="14"/>
      <c r="Y11" s="14"/>
      <c r="Z11" s="14"/>
      <c r="AA11" s="14"/>
      <c r="AB11" s="14"/>
      <c r="AC11" s="14" t="s">
        <v>55</v>
      </c>
      <c r="AD11" s="14"/>
      <c r="AE11" s="14"/>
      <c r="AF11" s="14" t="s">
        <v>745</v>
      </c>
      <c r="AG11" s="14" t="s">
        <v>746</v>
      </c>
    </row>
    <row r="12" spans="1:34" ht="17.100000000000001" customHeight="1" x14ac:dyDescent="0.2">
      <c r="A12" s="14" t="s">
        <v>753</v>
      </c>
      <c r="B12" s="14" t="s">
        <v>47</v>
      </c>
      <c r="C12" s="14">
        <v>4</v>
      </c>
      <c r="D12" s="14">
        <v>4</v>
      </c>
      <c r="E12" s="48">
        <v>9</v>
      </c>
      <c r="F12" s="63">
        <v>34.33</v>
      </c>
      <c r="G12" s="75">
        <f t="shared" si="0"/>
        <v>10.463784</v>
      </c>
      <c r="H12" s="44">
        <v>34.33</v>
      </c>
      <c r="I12" s="88">
        <f t="shared" si="1"/>
        <v>10.463784</v>
      </c>
      <c r="J12" s="63">
        <v>18.579999999999998</v>
      </c>
      <c r="K12" s="75">
        <f t="shared" si="2"/>
        <v>5.6631839999999993</v>
      </c>
      <c r="L12" s="63">
        <v>17.5</v>
      </c>
      <c r="M12" s="75">
        <f t="shared" si="3"/>
        <v>5.3340000000000005</v>
      </c>
      <c r="N12" s="71">
        <f t="shared" si="5"/>
        <v>300.38749999999999</v>
      </c>
      <c r="O12" s="78">
        <f t="shared" si="4"/>
        <v>27.906899912499998</v>
      </c>
      <c r="P12" s="69" t="s">
        <v>48</v>
      </c>
      <c r="Q12" s="14" t="s">
        <v>700</v>
      </c>
      <c r="R12" s="14" t="s">
        <v>754</v>
      </c>
      <c r="S12" s="127">
        <v>220</v>
      </c>
      <c r="T12" s="14" t="s">
        <v>755</v>
      </c>
      <c r="U12" s="14" t="s">
        <v>716</v>
      </c>
      <c r="V12" s="14"/>
      <c r="W12" s="14"/>
      <c r="X12" s="14" t="s">
        <v>756</v>
      </c>
      <c r="Y12" s="14"/>
      <c r="Z12" s="14"/>
      <c r="AA12" s="14" t="s">
        <v>56</v>
      </c>
      <c r="AB12" s="14" t="s">
        <v>56</v>
      </c>
      <c r="AC12" s="14"/>
      <c r="AD12" s="14"/>
      <c r="AE12" s="14"/>
      <c r="AF12" s="14" t="s">
        <v>757</v>
      </c>
      <c r="AG12" s="14" t="s">
        <v>758</v>
      </c>
    </row>
    <row r="13" spans="1:34" ht="17.100000000000001" customHeight="1" x14ac:dyDescent="0.2">
      <c r="A13" s="14" t="s">
        <v>759</v>
      </c>
      <c r="B13" s="14" t="s">
        <v>760</v>
      </c>
      <c r="C13" s="14">
        <v>7</v>
      </c>
      <c r="D13" s="14">
        <v>4</v>
      </c>
      <c r="E13" s="48">
        <v>5</v>
      </c>
      <c r="F13" s="63">
        <v>35.67</v>
      </c>
      <c r="G13" s="75">
        <f t="shared" si="0"/>
        <v>10.872216000000002</v>
      </c>
      <c r="H13" s="44">
        <v>32.17</v>
      </c>
      <c r="I13" s="88">
        <f t="shared" si="1"/>
        <v>9.805416000000001</v>
      </c>
      <c r="J13" s="63">
        <v>10</v>
      </c>
      <c r="K13" s="75">
        <f t="shared" si="2"/>
        <v>3.048</v>
      </c>
      <c r="L13" s="63">
        <v>8.75</v>
      </c>
      <c r="M13" s="75">
        <f t="shared" si="3"/>
        <v>2.6670000000000003</v>
      </c>
      <c r="N13" s="71">
        <f t="shared" si="5"/>
        <v>156.05625000000001</v>
      </c>
      <c r="O13" s="78">
        <f t="shared" si="4"/>
        <v>14.49809379375</v>
      </c>
      <c r="P13" s="69" t="s">
        <v>48</v>
      </c>
      <c r="Q13" s="14" t="s">
        <v>761</v>
      </c>
      <c r="R13" s="14"/>
      <c r="S13" s="127">
        <v>200</v>
      </c>
      <c r="T13" s="14" t="s">
        <v>762</v>
      </c>
      <c r="U13" s="14" t="s">
        <v>763</v>
      </c>
      <c r="V13" s="14"/>
      <c r="W13" s="14"/>
      <c r="X13" s="14"/>
      <c r="Y13" s="14">
        <v>3</v>
      </c>
      <c r="Z13" s="14">
        <v>3</v>
      </c>
      <c r="AA13" s="14" t="s">
        <v>56</v>
      </c>
      <c r="AB13" s="14"/>
      <c r="AC13" s="14"/>
      <c r="AD13" s="14" t="s">
        <v>266</v>
      </c>
      <c r="AE13" s="14" t="s">
        <v>764</v>
      </c>
      <c r="AF13" s="14" t="s">
        <v>102</v>
      </c>
      <c r="AG13" s="14"/>
    </row>
    <row r="14" spans="1:34" ht="17.100000000000001" customHeight="1" x14ac:dyDescent="0.2">
      <c r="A14" s="14" t="s">
        <v>765</v>
      </c>
      <c r="B14" s="14" t="s">
        <v>699</v>
      </c>
      <c r="C14" s="14">
        <v>7</v>
      </c>
      <c r="D14" s="20" t="s">
        <v>766</v>
      </c>
      <c r="E14" s="48">
        <v>10</v>
      </c>
      <c r="F14" s="63">
        <v>33.75</v>
      </c>
      <c r="G14" s="75">
        <f t="shared" si="0"/>
        <v>10.287000000000001</v>
      </c>
      <c r="H14" s="44">
        <v>30.41</v>
      </c>
      <c r="I14" s="88">
        <f t="shared" si="1"/>
        <v>9.268968000000001</v>
      </c>
      <c r="J14" s="63">
        <v>13.25</v>
      </c>
      <c r="K14" s="75">
        <f t="shared" si="2"/>
        <v>4.0386000000000006</v>
      </c>
      <c r="L14" s="63">
        <v>11.58</v>
      </c>
      <c r="M14" s="75">
        <f t="shared" si="3"/>
        <v>3.5295840000000003</v>
      </c>
      <c r="N14" s="71">
        <f t="shared" si="5"/>
        <v>195.41249999999999</v>
      </c>
      <c r="O14" s="78">
        <f t="shared" si="4"/>
        <v>18.154407487499999</v>
      </c>
      <c r="P14" s="69" t="s">
        <v>48</v>
      </c>
      <c r="Q14" s="14" t="s">
        <v>767</v>
      </c>
      <c r="R14" s="14"/>
      <c r="S14" s="127">
        <v>190</v>
      </c>
      <c r="T14" s="14"/>
      <c r="U14" s="14"/>
      <c r="V14" s="14"/>
      <c r="W14" s="14"/>
      <c r="X14" s="14"/>
      <c r="Y14" s="14"/>
      <c r="Z14" s="14"/>
      <c r="AA14" s="14" t="s">
        <v>56</v>
      </c>
      <c r="AB14" s="14"/>
      <c r="AC14" s="14"/>
      <c r="AD14" s="14"/>
      <c r="AE14" s="14"/>
      <c r="AF14" s="14" t="s">
        <v>768</v>
      </c>
      <c r="AG14" s="14" t="s">
        <v>769</v>
      </c>
    </row>
    <row r="15" spans="1:34" ht="17.100000000000001" customHeight="1" x14ac:dyDescent="0.2">
      <c r="A15" s="19" t="s">
        <v>770</v>
      </c>
      <c r="B15" s="19" t="s">
        <v>68</v>
      </c>
      <c r="C15" s="19">
        <v>7</v>
      </c>
      <c r="D15" s="19">
        <v>4</v>
      </c>
      <c r="E15" s="58">
        <v>7</v>
      </c>
      <c r="F15" s="64">
        <v>38.83</v>
      </c>
      <c r="G15" s="75">
        <f t="shared" si="0"/>
        <v>11.835383999999999</v>
      </c>
      <c r="H15" s="61">
        <v>36.25</v>
      </c>
      <c r="I15" s="88">
        <f t="shared" si="1"/>
        <v>11.049000000000001</v>
      </c>
      <c r="J15" s="64">
        <v>19</v>
      </c>
      <c r="K15" s="75">
        <f t="shared" si="2"/>
        <v>5.7911999999999999</v>
      </c>
      <c r="L15" s="64">
        <v>18</v>
      </c>
      <c r="M15" s="75">
        <f t="shared" si="3"/>
        <v>5.4864000000000006</v>
      </c>
      <c r="N15" s="71">
        <f t="shared" si="5"/>
        <v>349.46999999999997</v>
      </c>
      <c r="O15" s="78">
        <f t="shared" si="4"/>
        <v>32.466811409999998</v>
      </c>
      <c r="P15" s="70" t="s">
        <v>710</v>
      </c>
      <c r="Q15" s="19" t="s">
        <v>771</v>
      </c>
      <c r="R15" s="19"/>
      <c r="S15" s="128">
        <v>300</v>
      </c>
      <c r="T15" s="19" t="s">
        <v>772</v>
      </c>
      <c r="U15" s="14" t="s">
        <v>773</v>
      </c>
      <c r="V15" s="14" t="s">
        <v>774</v>
      </c>
      <c r="W15" s="14"/>
      <c r="X15" s="14" t="s">
        <v>94</v>
      </c>
      <c r="Y15" s="14"/>
      <c r="Z15" s="14"/>
      <c r="AA15" s="14" t="s">
        <v>56</v>
      </c>
      <c r="AB15" s="14"/>
      <c r="AC15" s="14"/>
      <c r="AD15" s="14" t="s">
        <v>133</v>
      </c>
      <c r="AE15" s="14"/>
      <c r="AF15" s="14" t="s">
        <v>775</v>
      </c>
      <c r="AG15" s="14"/>
    </row>
    <row r="16" spans="1:34" ht="17.100000000000001" customHeight="1" x14ac:dyDescent="0.2">
      <c r="A16" s="14" t="s">
        <v>776</v>
      </c>
      <c r="B16" s="14" t="s">
        <v>279</v>
      </c>
      <c r="C16" s="14">
        <v>5</v>
      </c>
      <c r="D16" s="14">
        <v>3</v>
      </c>
      <c r="E16" s="48">
        <v>1</v>
      </c>
      <c r="F16" s="63">
        <v>47</v>
      </c>
      <c r="G16" s="75">
        <f t="shared" si="0"/>
        <v>14.325600000000001</v>
      </c>
      <c r="H16" s="44">
        <v>44</v>
      </c>
      <c r="I16" s="88">
        <f t="shared" si="1"/>
        <v>13.411200000000001</v>
      </c>
      <c r="J16" s="63">
        <v>18.829999999999998</v>
      </c>
      <c r="K16" s="75">
        <f t="shared" si="2"/>
        <v>5.7393839999999994</v>
      </c>
      <c r="L16" s="63">
        <v>17.670000000000002</v>
      </c>
      <c r="M16" s="75">
        <f t="shared" si="3"/>
        <v>5.385816000000001</v>
      </c>
      <c r="N16" s="71">
        <f t="shared" si="5"/>
        <v>415.24500000000006</v>
      </c>
      <c r="O16" s="78">
        <f t="shared" si="4"/>
        <v>38.577506235000008</v>
      </c>
      <c r="P16" s="70" t="s">
        <v>777</v>
      </c>
      <c r="Q16" s="14" t="s">
        <v>778</v>
      </c>
      <c r="R16" s="14"/>
      <c r="S16" s="127">
        <v>300</v>
      </c>
      <c r="T16" s="14" t="s">
        <v>779</v>
      </c>
      <c r="U16" s="14"/>
      <c r="V16" s="14" t="s">
        <v>780</v>
      </c>
      <c r="W16" s="14"/>
      <c r="X16" s="14" t="s">
        <v>562</v>
      </c>
      <c r="Y16" s="14"/>
      <c r="Z16" s="14"/>
      <c r="AA16" s="14"/>
      <c r="AB16" s="14"/>
      <c r="AC16" s="14" t="s">
        <v>55</v>
      </c>
      <c r="AD16" s="14" t="s">
        <v>781</v>
      </c>
      <c r="AE16" s="14"/>
      <c r="AF16" s="14" t="s">
        <v>775</v>
      </c>
      <c r="AG16" s="14" t="s">
        <v>782</v>
      </c>
    </row>
    <row r="17" spans="1:33" ht="17.100000000000001" customHeight="1" x14ac:dyDescent="0.2">
      <c r="A17" s="14" t="s">
        <v>783</v>
      </c>
      <c r="B17" s="14" t="s">
        <v>47</v>
      </c>
      <c r="C17" s="14">
        <v>7</v>
      </c>
      <c r="D17" s="14">
        <v>4</v>
      </c>
      <c r="E17" s="48">
        <v>7</v>
      </c>
      <c r="F17" s="63">
        <v>37.5</v>
      </c>
      <c r="G17" s="75">
        <f t="shared" si="0"/>
        <v>11.43</v>
      </c>
      <c r="H17" s="44">
        <v>36.33</v>
      </c>
      <c r="I17" s="88">
        <f t="shared" si="1"/>
        <v>11.073384000000001</v>
      </c>
      <c r="J17" s="63">
        <v>17.670000000000002</v>
      </c>
      <c r="K17" s="75">
        <f t="shared" si="2"/>
        <v>5.385816000000001</v>
      </c>
      <c r="L17" s="63">
        <v>16.670000000000002</v>
      </c>
      <c r="M17" s="75">
        <f t="shared" si="3"/>
        <v>5.0810160000000009</v>
      </c>
      <c r="N17" s="71">
        <v>314</v>
      </c>
      <c r="O17" s="78">
        <f t="shared" si="4"/>
        <v>29.171541999999999</v>
      </c>
      <c r="P17" s="69" t="s">
        <v>48</v>
      </c>
      <c r="Q17" s="14" t="s">
        <v>700</v>
      </c>
      <c r="R17" s="14"/>
      <c r="S17" s="127">
        <v>250</v>
      </c>
      <c r="T17" s="14" t="s">
        <v>784</v>
      </c>
      <c r="U17" s="14" t="s">
        <v>785</v>
      </c>
      <c r="V17" s="14" t="s">
        <v>786</v>
      </c>
      <c r="W17" s="14"/>
      <c r="X17" s="14"/>
      <c r="Y17" s="14"/>
      <c r="Z17" s="14"/>
      <c r="AA17" s="14" t="s">
        <v>56</v>
      </c>
      <c r="AB17" s="14"/>
      <c r="AC17" s="14"/>
      <c r="AD17" s="14" t="s">
        <v>787</v>
      </c>
      <c r="AE17" s="14"/>
      <c r="AF17" s="14" t="s">
        <v>768</v>
      </c>
      <c r="AG17" s="14" t="s">
        <v>769</v>
      </c>
    </row>
    <row r="18" spans="1:33" s="23" customFormat="1" ht="17.100000000000001" customHeight="1" x14ac:dyDescent="0.2">
      <c r="A18" s="14" t="s">
        <v>788</v>
      </c>
      <c r="B18" s="14" t="s">
        <v>699</v>
      </c>
      <c r="C18" s="14">
        <v>6</v>
      </c>
      <c r="D18" s="14">
        <v>4</v>
      </c>
      <c r="E18" s="48">
        <v>10</v>
      </c>
      <c r="F18" s="63">
        <v>35.5</v>
      </c>
      <c r="G18" s="75">
        <f t="shared" si="0"/>
        <v>10.820400000000001</v>
      </c>
      <c r="H18" s="44">
        <v>34.58</v>
      </c>
      <c r="I18" s="88">
        <f t="shared" si="1"/>
        <v>10.539984</v>
      </c>
      <c r="J18" s="63">
        <v>19</v>
      </c>
      <c r="K18" s="75">
        <f t="shared" si="2"/>
        <v>5.7911999999999999</v>
      </c>
      <c r="L18" s="63">
        <v>18</v>
      </c>
      <c r="M18" s="75">
        <f t="shared" si="3"/>
        <v>5.4864000000000006</v>
      </c>
      <c r="N18" s="71">
        <f>F18*L18/2</f>
        <v>319.5</v>
      </c>
      <c r="O18" s="78">
        <f t="shared" si="4"/>
        <v>29.682508500000001</v>
      </c>
      <c r="P18" s="69"/>
      <c r="Q18" s="14" t="s">
        <v>700</v>
      </c>
      <c r="R18" s="14"/>
      <c r="S18" s="127">
        <v>150</v>
      </c>
      <c r="T18" s="14" t="s">
        <v>789</v>
      </c>
      <c r="U18" s="40" t="s">
        <v>273</v>
      </c>
      <c r="V18" s="14" t="s">
        <v>790</v>
      </c>
      <c r="W18" s="14"/>
      <c r="X18" s="14" t="s">
        <v>64</v>
      </c>
      <c r="Y18" s="39"/>
      <c r="Z18" s="39"/>
      <c r="AA18" s="14"/>
      <c r="AB18" s="39"/>
      <c r="AC18" s="40" t="s">
        <v>55</v>
      </c>
      <c r="AD18" s="14" t="s">
        <v>101</v>
      </c>
      <c r="AE18" s="39"/>
      <c r="AF18" s="14" t="s">
        <v>791</v>
      </c>
      <c r="AG18" s="14" t="s">
        <v>792</v>
      </c>
    </row>
    <row r="19" spans="1:33" ht="17.100000000000001" customHeight="1" x14ac:dyDescent="0.2">
      <c r="A19" s="14" t="s">
        <v>793</v>
      </c>
      <c r="B19" s="14" t="s">
        <v>760</v>
      </c>
      <c r="C19" s="14">
        <v>5</v>
      </c>
      <c r="D19" s="14">
        <v>3</v>
      </c>
      <c r="E19" s="48">
        <v>3</v>
      </c>
      <c r="F19" s="63">
        <v>46.91</v>
      </c>
      <c r="G19" s="75">
        <f t="shared" si="0"/>
        <v>14.298168</v>
      </c>
      <c r="H19" s="44">
        <v>45</v>
      </c>
      <c r="I19" s="88">
        <f t="shared" si="1"/>
        <v>13.716000000000001</v>
      </c>
      <c r="J19" s="63">
        <v>22.83</v>
      </c>
      <c r="K19" s="75">
        <f t="shared" si="2"/>
        <v>6.9585840000000001</v>
      </c>
      <c r="L19" s="63">
        <v>21.33</v>
      </c>
      <c r="M19" s="75">
        <f t="shared" si="3"/>
        <v>6.5013839999999998</v>
      </c>
      <c r="N19" s="71">
        <v>498</v>
      </c>
      <c r="O19" s="78">
        <f t="shared" si="4"/>
        <v>46.265693999999996</v>
      </c>
      <c r="P19" s="69" t="s">
        <v>794</v>
      </c>
      <c r="Q19" s="14" t="s">
        <v>771</v>
      </c>
      <c r="R19" s="14"/>
      <c r="S19" s="127">
        <v>550</v>
      </c>
      <c r="T19" s="14"/>
      <c r="U19" s="14"/>
      <c r="V19" s="14" t="s">
        <v>795</v>
      </c>
      <c r="W19" s="14"/>
      <c r="X19" s="14" t="s">
        <v>121</v>
      </c>
      <c r="Y19" s="14"/>
      <c r="Z19" s="14"/>
      <c r="AA19" s="14" t="s">
        <v>56</v>
      </c>
      <c r="AB19" s="14"/>
      <c r="AC19" s="14"/>
      <c r="AD19" s="14" t="s">
        <v>796</v>
      </c>
      <c r="AE19" s="14" t="s">
        <v>797</v>
      </c>
      <c r="AF19" s="14" t="s">
        <v>798</v>
      </c>
      <c r="AG19" s="14" t="s">
        <v>799</v>
      </c>
    </row>
    <row r="20" spans="1:33" ht="17.100000000000001" customHeight="1" x14ac:dyDescent="0.2">
      <c r="A20" s="14" t="s">
        <v>800</v>
      </c>
      <c r="B20" s="14" t="s">
        <v>801</v>
      </c>
      <c r="C20" s="14">
        <v>4</v>
      </c>
      <c r="D20" s="14">
        <v>2</v>
      </c>
      <c r="E20" s="48">
        <v>4</v>
      </c>
      <c r="F20" s="63">
        <v>32.5</v>
      </c>
      <c r="G20" s="75">
        <f t="shared" si="0"/>
        <v>9.9060000000000006</v>
      </c>
      <c r="H20" s="44">
        <v>31.33</v>
      </c>
      <c r="I20" s="88">
        <f t="shared" si="1"/>
        <v>9.5493839999999999</v>
      </c>
      <c r="J20" s="63">
        <v>18.25</v>
      </c>
      <c r="K20" s="75">
        <f t="shared" si="2"/>
        <v>5.5626000000000007</v>
      </c>
      <c r="L20" s="63">
        <v>17.670000000000002</v>
      </c>
      <c r="M20" s="75">
        <f t="shared" si="3"/>
        <v>5.385816000000001</v>
      </c>
      <c r="N20" s="71">
        <f t="shared" si="5"/>
        <v>287.13750000000005</v>
      </c>
      <c r="O20" s="78">
        <f t="shared" si="4"/>
        <v>26.675935162500004</v>
      </c>
      <c r="P20" s="69" t="s">
        <v>48</v>
      </c>
      <c r="Q20" s="14" t="s">
        <v>700</v>
      </c>
      <c r="R20" s="14"/>
      <c r="S20" s="127">
        <v>200</v>
      </c>
      <c r="T20" s="14" t="s">
        <v>802</v>
      </c>
      <c r="U20" s="14"/>
      <c r="V20" s="14">
        <v>40</v>
      </c>
      <c r="W20" s="14"/>
      <c r="X20" s="14" t="s">
        <v>107</v>
      </c>
      <c r="Y20" s="14"/>
      <c r="Z20" s="14"/>
      <c r="AA20" s="14"/>
      <c r="AB20" s="14"/>
      <c r="AC20" s="14" t="s">
        <v>55</v>
      </c>
      <c r="AD20" s="14" t="s">
        <v>736</v>
      </c>
      <c r="AE20" s="14"/>
      <c r="AF20" s="14" t="s">
        <v>803</v>
      </c>
      <c r="AG20" s="14" t="s">
        <v>804</v>
      </c>
    </row>
    <row r="21" spans="1:33" ht="17.100000000000001" customHeight="1" x14ac:dyDescent="0.2">
      <c r="A21" s="14" t="s">
        <v>805</v>
      </c>
      <c r="B21" s="14" t="s">
        <v>760</v>
      </c>
      <c r="C21" s="14">
        <v>5</v>
      </c>
      <c r="D21" s="14">
        <v>4</v>
      </c>
      <c r="E21" s="48"/>
      <c r="F21" s="63">
        <v>35</v>
      </c>
      <c r="G21" s="75">
        <f t="shared" si="0"/>
        <v>10.668000000000001</v>
      </c>
      <c r="H21" s="44">
        <v>34.5</v>
      </c>
      <c r="I21" s="88">
        <f t="shared" si="1"/>
        <v>10.515600000000001</v>
      </c>
      <c r="J21" s="63">
        <v>18</v>
      </c>
      <c r="K21" s="75">
        <f t="shared" si="2"/>
        <v>5.4864000000000006</v>
      </c>
      <c r="L21" s="63">
        <v>17.579999999999998</v>
      </c>
      <c r="M21" s="75">
        <f t="shared" si="3"/>
        <v>5.358384</v>
      </c>
      <c r="N21" s="71">
        <f t="shared" si="5"/>
        <v>307.64999999999998</v>
      </c>
      <c r="O21" s="78">
        <f t="shared" si="4"/>
        <v>28.581607949999999</v>
      </c>
      <c r="P21" s="69" t="s">
        <v>48</v>
      </c>
      <c r="Q21" s="14" t="s">
        <v>700</v>
      </c>
      <c r="R21" s="14"/>
      <c r="S21" s="127">
        <v>175</v>
      </c>
      <c r="T21" s="14" t="s">
        <v>806</v>
      </c>
      <c r="U21" s="14"/>
      <c r="V21" s="14" t="s">
        <v>807</v>
      </c>
      <c r="W21" s="14"/>
      <c r="X21" s="14" t="s">
        <v>64</v>
      </c>
      <c r="Y21" s="14"/>
      <c r="Z21" s="14"/>
      <c r="AA21" s="14"/>
      <c r="AB21" s="14"/>
      <c r="AC21" s="14" t="s">
        <v>55</v>
      </c>
      <c r="AD21" s="14" t="s">
        <v>736</v>
      </c>
      <c r="AE21" s="14" t="s">
        <v>808</v>
      </c>
      <c r="AF21" s="14" t="s">
        <v>803</v>
      </c>
      <c r="AG21" s="14" t="s">
        <v>804</v>
      </c>
    </row>
    <row r="22" spans="1:33" ht="17.100000000000001" customHeight="1" x14ac:dyDescent="0.2">
      <c r="A22" s="14" t="s">
        <v>809</v>
      </c>
      <c r="B22" s="14" t="s">
        <v>47</v>
      </c>
      <c r="C22" s="14">
        <v>6</v>
      </c>
      <c r="D22" s="14">
        <v>4</v>
      </c>
      <c r="E22" s="48">
        <v>7</v>
      </c>
      <c r="F22" s="63">
        <v>42.5</v>
      </c>
      <c r="G22" s="75">
        <v>12.954000000000001</v>
      </c>
      <c r="H22" s="44">
        <v>39.5</v>
      </c>
      <c r="I22" s="88">
        <v>12.0396</v>
      </c>
      <c r="J22" s="63">
        <v>16.91</v>
      </c>
      <c r="K22" s="75">
        <v>5.1541680000000003</v>
      </c>
      <c r="L22" s="63">
        <v>15.5</v>
      </c>
      <c r="M22" s="75">
        <v>4.7244000000000002</v>
      </c>
      <c r="N22" s="71">
        <v>329.375</v>
      </c>
      <c r="O22" s="78">
        <v>30.599925625000001</v>
      </c>
      <c r="P22" s="69" t="s">
        <v>48</v>
      </c>
      <c r="Q22" s="14" t="s">
        <v>771</v>
      </c>
      <c r="R22" s="14"/>
      <c r="S22" s="127">
        <v>250</v>
      </c>
      <c r="T22" s="14" t="s">
        <v>810</v>
      </c>
      <c r="U22" s="14"/>
      <c r="V22" s="14"/>
      <c r="W22" s="14"/>
      <c r="X22" s="14"/>
      <c r="Y22" s="14"/>
      <c r="Z22" s="14"/>
      <c r="AA22" s="14" t="s">
        <v>56</v>
      </c>
      <c r="AB22" s="14" t="s">
        <v>56</v>
      </c>
      <c r="AC22" s="14"/>
      <c r="AD22" s="14" t="s">
        <v>730</v>
      </c>
      <c r="AE22" s="14"/>
      <c r="AF22" s="14" t="s">
        <v>803</v>
      </c>
      <c r="AG22" s="14" t="s">
        <v>804</v>
      </c>
    </row>
    <row r="23" spans="1:33" ht="17.100000000000001" customHeight="1" x14ac:dyDescent="0.2">
      <c r="A23" s="14" t="s">
        <v>811</v>
      </c>
      <c r="B23" s="14" t="s">
        <v>760</v>
      </c>
      <c r="C23" s="14">
        <v>5</v>
      </c>
      <c r="D23" s="14">
        <v>3</v>
      </c>
      <c r="E23" s="48">
        <v>8</v>
      </c>
      <c r="F23" s="63">
        <v>38.909999999999997</v>
      </c>
      <c r="G23" s="75">
        <f t="shared" si="0"/>
        <v>11.859767999999999</v>
      </c>
      <c r="H23" s="44">
        <v>38.58</v>
      </c>
      <c r="I23" s="88">
        <f t="shared" si="1"/>
        <v>11.759183999999999</v>
      </c>
      <c r="J23" s="63">
        <v>17.579999999999998</v>
      </c>
      <c r="K23" s="75">
        <f t="shared" si="2"/>
        <v>5.358384</v>
      </c>
      <c r="L23" s="63">
        <v>17.329999999999998</v>
      </c>
      <c r="M23" s="75">
        <f t="shared" si="3"/>
        <v>5.282184</v>
      </c>
      <c r="N23" s="71">
        <f t="shared" ref="N23:N49" si="6">F23*L23/2</f>
        <v>337.15514999999994</v>
      </c>
      <c r="O23" s="78">
        <f t="shared" si="4"/>
        <v>31.322724900449995</v>
      </c>
      <c r="P23" s="69" t="s">
        <v>48</v>
      </c>
      <c r="Q23" s="14" t="s">
        <v>700</v>
      </c>
      <c r="R23" s="14"/>
      <c r="S23" s="127">
        <v>200</v>
      </c>
      <c r="T23" s="14" t="s">
        <v>812</v>
      </c>
      <c r="U23" s="14" t="s">
        <v>813</v>
      </c>
      <c r="V23" s="14" t="s">
        <v>814</v>
      </c>
      <c r="W23" s="14"/>
      <c r="X23" s="14" t="s">
        <v>64</v>
      </c>
      <c r="Y23" s="14"/>
      <c r="Z23" s="14"/>
      <c r="AA23" s="14" t="s">
        <v>55</v>
      </c>
      <c r="AB23" s="14"/>
      <c r="AC23" s="14"/>
      <c r="AD23" s="14" t="s">
        <v>815</v>
      </c>
      <c r="AE23" s="14"/>
      <c r="AF23" s="14" t="s">
        <v>816</v>
      </c>
      <c r="AG23" s="14" t="s">
        <v>817</v>
      </c>
    </row>
    <row r="24" spans="1:33" ht="17.100000000000001" customHeight="1" x14ac:dyDescent="0.2">
      <c r="A24" s="14" t="s">
        <v>819</v>
      </c>
      <c r="B24" s="14" t="s">
        <v>760</v>
      </c>
      <c r="C24" s="14">
        <v>6</v>
      </c>
      <c r="D24" s="14">
        <v>3</v>
      </c>
      <c r="E24" s="48">
        <v>6</v>
      </c>
      <c r="F24" s="63">
        <v>24</v>
      </c>
      <c r="G24" s="75">
        <f t="shared" si="0"/>
        <v>7.3152000000000008</v>
      </c>
      <c r="H24" s="44">
        <v>21.5</v>
      </c>
      <c r="I24" s="88">
        <f t="shared" si="1"/>
        <v>6.5532000000000004</v>
      </c>
      <c r="J24" s="63">
        <v>8.67</v>
      </c>
      <c r="K24" s="75">
        <f t="shared" si="2"/>
        <v>2.6426160000000003</v>
      </c>
      <c r="L24" s="63">
        <v>7.67</v>
      </c>
      <c r="M24" s="75">
        <f t="shared" si="3"/>
        <v>2.3378160000000001</v>
      </c>
      <c r="N24" s="71">
        <f t="shared" si="6"/>
        <v>92.039999999999992</v>
      </c>
      <c r="O24" s="78">
        <f t="shared" si="4"/>
        <v>8.5507921199999988</v>
      </c>
      <c r="P24" s="69" t="s">
        <v>48</v>
      </c>
      <c r="Q24" s="14" t="s">
        <v>700</v>
      </c>
      <c r="R24" s="14"/>
      <c r="S24" s="127">
        <v>135</v>
      </c>
      <c r="T24" s="14" t="s">
        <v>820</v>
      </c>
      <c r="U24" s="14"/>
      <c r="V24" s="14"/>
      <c r="W24" s="14"/>
      <c r="X24" s="14" t="s">
        <v>85</v>
      </c>
      <c r="Y24" s="14"/>
      <c r="Z24" s="14">
        <v>3</v>
      </c>
      <c r="AA24" s="14"/>
      <c r="AB24" s="14"/>
      <c r="AC24" s="14" t="s">
        <v>56</v>
      </c>
      <c r="AD24" s="14" t="s">
        <v>197</v>
      </c>
      <c r="AE24" s="14"/>
      <c r="AF24" s="14" t="s">
        <v>821</v>
      </c>
      <c r="AG24" s="14"/>
    </row>
    <row r="25" spans="1:33" ht="17.100000000000001" customHeight="1" x14ac:dyDescent="0.2">
      <c r="A25" s="14" t="s">
        <v>822</v>
      </c>
      <c r="B25" s="14" t="s">
        <v>699</v>
      </c>
      <c r="C25" s="14">
        <v>5</v>
      </c>
      <c r="D25" s="14">
        <v>3</v>
      </c>
      <c r="E25" s="48">
        <v>7</v>
      </c>
      <c r="F25" s="63">
        <v>33.5</v>
      </c>
      <c r="G25" s="75">
        <v>10.210800000000001</v>
      </c>
      <c r="H25" s="44">
        <v>30.67</v>
      </c>
      <c r="I25" s="88">
        <v>9.3482160000000007</v>
      </c>
      <c r="J25" s="63">
        <v>18.41</v>
      </c>
      <c r="K25" s="75">
        <v>5.6113680000000006</v>
      </c>
      <c r="L25" s="63">
        <v>16.5</v>
      </c>
      <c r="M25" s="75">
        <v>5.0292000000000003</v>
      </c>
      <c r="N25" s="71">
        <v>276.375</v>
      </c>
      <c r="O25" s="78">
        <v>25.676066625000001</v>
      </c>
      <c r="P25" s="69" t="s">
        <v>48</v>
      </c>
      <c r="Q25" s="14" t="s">
        <v>700</v>
      </c>
      <c r="R25" s="14"/>
      <c r="S25" s="127">
        <v>340</v>
      </c>
      <c r="T25" s="14" t="s">
        <v>823</v>
      </c>
      <c r="U25" s="14" t="s">
        <v>824</v>
      </c>
      <c r="V25" s="14"/>
      <c r="W25" s="14"/>
      <c r="X25" s="14" t="s">
        <v>85</v>
      </c>
      <c r="Y25" s="14"/>
      <c r="Z25" s="14"/>
      <c r="AA25" s="14" t="s">
        <v>56</v>
      </c>
      <c r="AB25" s="14"/>
      <c r="AC25" s="14"/>
      <c r="AD25" s="14" t="s">
        <v>86</v>
      </c>
      <c r="AE25" s="14"/>
      <c r="AF25" s="14" t="s">
        <v>102</v>
      </c>
      <c r="AG25" s="14"/>
    </row>
    <row r="26" spans="1:33" ht="17.100000000000001" customHeight="1" x14ac:dyDescent="0.2">
      <c r="A26" s="29" t="s">
        <v>825</v>
      </c>
      <c r="B26" s="29" t="s">
        <v>699</v>
      </c>
      <c r="C26" s="29">
        <v>6</v>
      </c>
      <c r="D26" s="29">
        <v>4</v>
      </c>
      <c r="E26" s="81">
        <v>15</v>
      </c>
      <c r="F26" s="83">
        <v>37.83</v>
      </c>
      <c r="G26" s="75">
        <f t="shared" si="0"/>
        <v>11.530583999999999</v>
      </c>
      <c r="H26" s="82">
        <v>36.17</v>
      </c>
      <c r="I26" s="88">
        <f t="shared" si="1"/>
        <v>11.024616000000002</v>
      </c>
      <c r="J26" s="83">
        <v>18.25</v>
      </c>
      <c r="K26" s="75">
        <f t="shared" si="2"/>
        <v>5.5626000000000007</v>
      </c>
      <c r="L26" s="83">
        <v>17</v>
      </c>
      <c r="M26" s="75">
        <f t="shared" si="3"/>
        <v>5.1816000000000004</v>
      </c>
      <c r="N26" s="87">
        <v>321</v>
      </c>
      <c r="O26" s="78">
        <f t="shared" si="4"/>
        <v>29.821863</v>
      </c>
      <c r="P26" s="85" t="s">
        <v>48</v>
      </c>
      <c r="Q26" s="29" t="s">
        <v>700</v>
      </c>
      <c r="R26" s="29"/>
      <c r="S26" s="130">
        <v>275</v>
      </c>
      <c r="T26" s="29" t="s">
        <v>826</v>
      </c>
      <c r="U26" s="14" t="s">
        <v>269</v>
      </c>
      <c r="V26" s="14"/>
      <c r="W26" s="14"/>
      <c r="X26" s="14" t="s">
        <v>85</v>
      </c>
      <c r="Y26" s="14"/>
      <c r="Z26" s="14"/>
      <c r="AA26" s="14" t="s">
        <v>56</v>
      </c>
      <c r="AB26" s="14"/>
      <c r="AC26" s="14"/>
      <c r="AD26" s="14" t="s">
        <v>736</v>
      </c>
      <c r="AE26" s="14"/>
      <c r="AF26" s="14" t="s">
        <v>102</v>
      </c>
      <c r="AG26" s="14"/>
    </row>
    <row r="27" spans="1:33" ht="17.100000000000001" customHeight="1" x14ac:dyDescent="0.2">
      <c r="A27" s="14" t="s">
        <v>827</v>
      </c>
      <c r="B27" s="14" t="s">
        <v>760</v>
      </c>
      <c r="C27" s="14">
        <v>7</v>
      </c>
      <c r="D27" s="14">
        <v>3</v>
      </c>
      <c r="E27" s="48">
        <v>5</v>
      </c>
      <c r="F27" s="63">
        <v>54.25</v>
      </c>
      <c r="G27" s="75">
        <f t="shared" si="0"/>
        <v>16.535399999999999</v>
      </c>
      <c r="H27" s="44">
        <v>51.83</v>
      </c>
      <c r="I27" s="88">
        <f t="shared" si="1"/>
        <v>15.797784</v>
      </c>
      <c r="J27" s="63">
        <v>28.41</v>
      </c>
      <c r="K27" s="75">
        <f t="shared" si="2"/>
        <v>8.6593680000000006</v>
      </c>
      <c r="L27" s="63">
        <v>27.83</v>
      </c>
      <c r="M27" s="75">
        <f t="shared" si="3"/>
        <v>8.4825839999999992</v>
      </c>
      <c r="N27" s="71">
        <v>754</v>
      </c>
      <c r="O27" s="78">
        <f t="shared" si="4"/>
        <v>70.048862</v>
      </c>
      <c r="P27" s="69" t="s">
        <v>48</v>
      </c>
      <c r="Q27" s="14" t="s">
        <v>700</v>
      </c>
      <c r="R27" s="14"/>
      <c r="S27" s="127">
        <v>475</v>
      </c>
      <c r="T27" s="14" t="s">
        <v>828</v>
      </c>
      <c r="U27" s="14" t="s">
        <v>829</v>
      </c>
      <c r="V27" s="14" t="s">
        <v>830</v>
      </c>
      <c r="W27" s="14"/>
      <c r="X27" s="14" t="s">
        <v>78</v>
      </c>
      <c r="Y27" s="14"/>
      <c r="Z27" s="14"/>
      <c r="AA27" s="14" t="s">
        <v>56</v>
      </c>
      <c r="AB27" s="14"/>
      <c r="AC27" s="14"/>
      <c r="AD27" s="14" t="s">
        <v>831</v>
      </c>
      <c r="AE27" s="14"/>
      <c r="AF27" s="14" t="s">
        <v>102</v>
      </c>
      <c r="AG27" s="14"/>
    </row>
    <row r="28" spans="1:33" ht="17.100000000000001" customHeight="1" x14ac:dyDescent="0.2">
      <c r="A28" s="14" t="s">
        <v>832</v>
      </c>
      <c r="B28" s="14" t="s">
        <v>760</v>
      </c>
      <c r="C28" s="14">
        <v>6</v>
      </c>
      <c r="D28" s="14">
        <v>3</v>
      </c>
      <c r="E28" s="48">
        <v>9</v>
      </c>
      <c r="F28" s="63">
        <v>34.67</v>
      </c>
      <c r="G28" s="75">
        <f t="shared" si="0"/>
        <v>10.567416000000001</v>
      </c>
      <c r="H28" s="44">
        <v>32.58</v>
      </c>
      <c r="I28" s="88">
        <f t="shared" si="1"/>
        <v>9.9303840000000001</v>
      </c>
      <c r="J28" s="63">
        <v>19.329999999999998</v>
      </c>
      <c r="K28" s="75">
        <f t="shared" si="2"/>
        <v>5.8917839999999995</v>
      </c>
      <c r="L28" s="63">
        <v>17.579999999999998</v>
      </c>
      <c r="M28" s="75">
        <f t="shared" si="3"/>
        <v>5.358384</v>
      </c>
      <c r="N28" s="71">
        <f t="shared" si="6"/>
        <v>304.74930000000001</v>
      </c>
      <c r="O28" s="78">
        <f t="shared" si="4"/>
        <v>28.312124217899999</v>
      </c>
      <c r="P28" s="69" t="s">
        <v>48</v>
      </c>
      <c r="Q28" s="14" t="s">
        <v>700</v>
      </c>
      <c r="R28" s="14"/>
      <c r="S28" s="127">
        <v>250</v>
      </c>
      <c r="T28" s="14" t="s">
        <v>833</v>
      </c>
      <c r="U28" s="14"/>
      <c r="V28" s="14" t="s">
        <v>834</v>
      </c>
      <c r="W28" s="14"/>
      <c r="X28" s="14"/>
      <c r="Y28" s="14"/>
      <c r="Z28" s="14"/>
      <c r="AA28" s="14" t="s">
        <v>56</v>
      </c>
      <c r="AB28" s="14"/>
      <c r="AC28" s="14"/>
      <c r="AD28" s="14" t="s">
        <v>835</v>
      </c>
      <c r="AE28" s="14"/>
      <c r="AF28" s="14" t="s">
        <v>102</v>
      </c>
      <c r="AG28" s="14"/>
    </row>
    <row r="29" spans="1:33" s="23" customFormat="1" ht="17.100000000000001" customHeight="1" x14ac:dyDescent="0.2">
      <c r="A29" s="14" t="s">
        <v>836</v>
      </c>
      <c r="B29" s="14" t="s">
        <v>760</v>
      </c>
      <c r="C29" s="14">
        <v>7</v>
      </c>
      <c r="D29" s="14">
        <v>5</v>
      </c>
      <c r="E29" s="48">
        <v>15</v>
      </c>
      <c r="F29" s="63">
        <v>29.91</v>
      </c>
      <c r="G29" s="75">
        <f t="shared" si="0"/>
        <v>9.1165680000000009</v>
      </c>
      <c r="H29" s="44">
        <v>29.17</v>
      </c>
      <c r="I29" s="88">
        <f t="shared" si="1"/>
        <v>8.8910160000000005</v>
      </c>
      <c r="J29" s="63">
        <v>15.17</v>
      </c>
      <c r="K29" s="75">
        <f t="shared" si="2"/>
        <v>4.6238160000000006</v>
      </c>
      <c r="L29" s="63">
        <v>14.33</v>
      </c>
      <c r="M29" s="75">
        <f t="shared" si="3"/>
        <v>4.3677840000000003</v>
      </c>
      <c r="N29" s="71">
        <f>F29*L29/2</f>
        <v>214.30515</v>
      </c>
      <c r="O29" s="78">
        <f t="shared" si="4"/>
        <v>19.90959135045</v>
      </c>
      <c r="P29" s="69" t="s">
        <v>48</v>
      </c>
      <c r="Q29" s="14" t="s">
        <v>771</v>
      </c>
      <c r="R29" s="14"/>
      <c r="S29" s="127">
        <v>150</v>
      </c>
      <c r="T29" s="14" t="s">
        <v>837</v>
      </c>
      <c r="U29" s="14" t="s">
        <v>838</v>
      </c>
      <c r="V29" s="14"/>
      <c r="W29" s="14"/>
      <c r="X29" s="39"/>
      <c r="Y29" s="37"/>
      <c r="Z29" s="38"/>
      <c r="AA29" s="14" t="s">
        <v>56</v>
      </c>
      <c r="AB29" s="39"/>
      <c r="AC29" s="39"/>
      <c r="AD29" s="14" t="s">
        <v>86</v>
      </c>
      <c r="AE29" s="39"/>
      <c r="AF29" s="14" t="s">
        <v>102</v>
      </c>
      <c r="AG29" s="39"/>
    </row>
    <row r="30" spans="1:33" ht="17.100000000000001" customHeight="1" x14ac:dyDescent="0.2">
      <c r="A30" s="14" t="s">
        <v>839</v>
      </c>
      <c r="B30" s="14" t="s">
        <v>760</v>
      </c>
      <c r="C30" s="14">
        <v>6</v>
      </c>
      <c r="D30" s="14">
        <v>5</v>
      </c>
      <c r="E30" s="48">
        <v>20</v>
      </c>
      <c r="F30" s="63">
        <v>41.17</v>
      </c>
      <c r="G30" s="75">
        <f t="shared" si="0"/>
        <v>12.548616000000001</v>
      </c>
      <c r="H30" s="44">
        <v>38.75</v>
      </c>
      <c r="I30" s="88">
        <f t="shared" si="1"/>
        <v>11.811</v>
      </c>
      <c r="J30" s="63">
        <v>18.079999999999998</v>
      </c>
      <c r="K30" s="75">
        <f t="shared" si="2"/>
        <v>5.5107840000000001</v>
      </c>
      <c r="L30" s="63">
        <v>17</v>
      </c>
      <c r="M30" s="75">
        <f t="shared" si="3"/>
        <v>5.1816000000000004</v>
      </c>
      <c r="N30" s="71">
        <f t="shared" si="6"/>
        <v>349.94499999999999</v>
      </c>
      <c r="O30" s="78">
        <f t="shared" ref="O30:O59" si="7">N30*0.092903</f>
        <v>32.510940335000001</v>
      </c>
      <c r="P30" s="69" t="s">
        <v>48</v>
      </c>
      <c r="Q30" s="14" t="s">
        <v>700</v>
      </c>
      <c r="R30" s="14"/>
      <c r="S30" s="127">
        <v>180</v>
      </c>
      <c r="T30" s="14"/>
      <c r="U30" s="14"/>
      <c r="V30" s="14"/>
      <c r="W30" s="14"/>
      <c r="X30" s="14" t="s">
        <v>85</v>
      </c>
      <c r="Y30" s="14"/>
      <c r="Z30" s="14"/>
      <c r="AA30" s="14"/>
      <c r="AB30" s="14"/>
      <c r="AC30" s="14"/>
      <c r="AD30" s="14" t="s">
        <v>840</v>
      </c>
      <c r="AE30" s="14"/>
      <c r="AF30" s="14" t="s">
        <v>841</v>
      </c>
      <c r="AG30" s="14" t="s">
        <v>842</v>
      </c>
    </row>
    <row r="31" spans="1:33" ht="17.100000000000001" customHeight="1" x14ac:dyDescent="0.2">
      <c r="A31" s="14" t="s">
        <v>843</v>
      </c>
      <c r="B31" s="14" t="s">
        <v>760</v>
      </c>
      <c r="C31" s="14">
        <v>7</v>
      </c>
      <c r="D31" s="14">
        <v>3</v>
      </c>
      <c r="E31" s="48">
        <v>8</v>
      </c>
      <c r="F31" s="63">
        <v>36.75</v>
      </c>
      <c r="G31" s="75">
        <f t="shared" ref="G31:G59" si="8">F31*0.3048</f>
        <v>11.201400000000001</v>
      </c>
      <c r="H31" s="44">
        <v>36.33</v>
      </c>
      <c r="I31" s="88">
        <f t="shared" ref="I31:I59" si="9">H31*0.3048</f>
        <v>11.073384000000001</v>
      </c>
      <c r="J31" s="63">
        <v>20</v>
      </c>
      <c r="K31" s="75">
        <f t="shared" ref="K31:K59" si="10">J31*0.3048</f>
        <v>6.0960000000000001</v>
      </c>
      <c r="L31" s="63">
        <v>19</v>
      </c>
      <c r="M31" s="75">
        <f t="shared" ref="M31:M59" si="11">L31*0.3048</f>
        <v>5.7911999999999999</v>
      </c>
      <c r="N31" s="71">
        <f t="shared" si="6"/>
        <v>349.125</v>
      </c>
      <c r="O31" s="78">
        <f t="shared" si="7"/>
        <v>32.434759874999997</v>
      </c>
      <c r="P31" s="69" t="s">
        <v>48</v>
      </c>
      <c r="Q31" s="14" t="s">
        <v>700</v>
      </c>
      <c r="R31" s="14"/>
      <c r="S31" s="127">
        <v>350</v>
      </c>
      <c r="T31" s="14" t="s">
        <v>844</v>
      </c>
      <c r="U31" s="14" t="s">
        <v>845</v>
      </c>
      <c r="V31" s="14"/>
      <c r="W31" s="14"/>
      <c r="X31" s="14" t="s">
        <v>107</v>
      </c>
      <c r="Y31" s="14"/>
      <c r="Z31" s="14"/>
      <c r="AA31" s="14" t="s">
        <v>56</v>
      </c>
      <c r="AB31" s="14"/>
      <c r="AC31" s="14"/>
      <c r="AD31" s="14" t="s">
        <v>86</v>
      </c>
      <c r="AE31" s="14" t="s">
        <v>846</v>
      </c>
      <c r="AF31" s="14" t="s">
        <v>847</v>
      </c>
      <c r="AG31" s="14" t="s">
        <v>848</v>
      </c>
    </row>
    <row r="32" spans="1:33" ht="17.100000000000001" customHeight="1" x14ac:dyDescent="0.2">
      <c r="A32" s="14" t="s">
        <v>849</v>
      </c>
      <c r="B32" s="14" t="s">
        <v>760</v>
      </c>
      <c r="C32" s="14">
        <v>4</v>
      </c>
      <c r="D32" s="14">
        <v>4</v>
      </c>
      <c r="E32" s="48">
        <v>8</v>
      </c>
      <c r="F32" s="63">
        <v>39.5</v>
      </c>
      <c r="G32" s="75">
        <f t="shared" si="8"/>
        <v>12.0396</v>
      </c>
      <c r="H32" s="44">
        <v>37</v>
      </c>
      <c r="I32" s="88">
        <f t="shared" si="9"/>
        <v>11.277600000000001</v>
      </c>
      <c r="J32" s="63">
        <v>18.170000000000002</v>
      </c>
      <c r="K32" s="75">
        <f t="shared" si="10"/>
        <v>5.5382160000000011</v>
      </c>
      <c r="L32" s="63">
        <v>17.25</v>
      </c>
      <c r="M32" s="75">
        <f t="shared" si="11"/>
        <v>5.2578000000000005</v>
      </c>
      <c r="N32" s="71">
        <f t="shared" si="6"/>
        <v>340.6875</v>
      </c>
      <c r="O32" s="78">
        <f t="shared" si="7"/>
        <v>31.650890812499998</v>
      </c>
      <c r="P32" s="69" t="s">
        <v>48</v>
      </c>
      <c r="Q32" s="14" t="s">
        <v>748</v>
      </c>
      <c r="R32" s="14"/>
      <c r="S32" s="127">
        <v>175</v>
      </c>
      <c r="T32" s="14" t="s">
        <v>850</v>
      </c>
      <c r="U32" s="14"/>
      <c r="V32" s="14" t="s">
        <v>851</v>
      </c>
      <c r="W32" s="14"/>
      <c r="X32" s="14" t="s">
        <v>107</v>
      </c>
      <c r="Y32" s="14"/>
      <c r="Z32" s="14"/>
      <c r="AA32" s="14"/>
      <c r="AB32" s="14"/>
      <c r="AC32" s="14" t="s">
        <v>55</v>
      </c>
      <c r="AD32" s="14" t="s">
        <v>101</v>
      </c>
      <c r="AE32" s="14"/>
      <c r="AF32" s="14" t="s">
        <v>102</v>
      </c>
      <c r="AG32" s="14"/>
    </row>
    <row r="33" spans="1:34" ht="17.100000000000001" customHeight="1" x14ac:dyDescent="0.2">
      <c r="A33" s="14" t="s">
        <v>852</v>
      </c>
      <c r="B33" s="14" t="s">
        <v>760</v>
      </c>
      <c r="C33" s="14">
        <v>6</v>
      </c>
      <c r="D33" s="14">
        <v>4</v>
      </c>
      <c r="E33" s="48">
        <v>8</v>
      </c>
      <c r="F33" s="63">
        <v>39.25</v>
      </c>
      <c r="G33" s="75">
        <f t="shared" si="8"/>
        <v>11.9634</v>
      </c>
      <c r="H33" s="44">
        <v>36.17</v>
      </c>
      <c r="I33" s="88">
        <f t="shared" si="9"/>
        <v>11.024616000000002</v>
      </c>
      <c r="J33" s="63">
        <v>16.5</v>
      </c>
      <c r="K33" s="75">
        <f t="shared" si="10"/>
        <v>5.0292000000000003</v>
      </c>
      <c r="L33" s="63">
        <v>15.33</v>
      </c>
      <c r="M33" s="75">
        <f t="shared" si="11"/>
        <v>4.6725840000000005</v>
      </c>
      <c r="N33" s="71">
        <f t="shared" si="6"/>
        <v>300.85124999999999</v>
      </c>
      <c r="O33" s="78">
        <f t="shared" si="7"/>
        <v>27.949983678749998</v>
      </c>
      <c r="P33" s="69" t="s">
        <v>48</v>
      </c>
      <c r="Q33" s="14" t="s">
        <v>748</v>
      </c>
      <c r="R33" s="14"/>
      <c r="S33" s="127">
        <v>150</v>
      </c>
      <c r="T33" s="14" t="s">
        <v>853</v>
      </c>
      <c r="U33" s="14" t="s">
        <v>854</v>
      </c>
      <c r="V33" s="14" t="s">
        <v>851</v>
      </c>
      <c r="W33" s="14"/>
      <c r="X33" s="14" t="s">
        <v>107</v>
      </c>
      <c r="Y33" s="14"/>
      <c r="Z33" s="14"/>
      <c r="AA33" s="14"/>
      <c r="AB33" s="14"/>
      <c r="AC33" s="14" t="s">
        <v>55</v>
      </c>
      <c r="AD33" s="14" t="s">
        <v>101</v>
      </c>
      <c r="AE33" s="14"/>
      <c r="AF33" s="14" t="s">
        <v>102</v>
      </c>
      <c r="AG33" s="14"/>
    </row>
    <row r="34" spans="1:34" ht="17.100000000000001" customHeight="1" x14ac:dyDescent="0.2">
      <c r="A34" s="14" t="s">
        <v>855</v>
      </c>
      <c r="B34" s="14" t="s">
        <v>317</v>
      </c>
      <c r="C34" s="14">
        <v>7</v>
      </c>
      <c r="D34" s="14">
        <v>5</v>
      </c>
      <c r="E34" s="48">
        <v>8</v>
      </c>
      <c r="F34" s="63">
        <v>38.25</v>
      </c>
      <c r="G34" s="75">
        <f t="shared" si="8"/>
        <v>11.6586</v>
      </c>
      <c r="H34" s="44">
        <v>34.25</v>
      </c>
      <c r="I34" s="88">
        <f t="shared" si="9"/>
        <v>10.439400000000001</v>
      </c>
      <c r="J34" s="63">
        <v>12</v>
      </c>
      <c r="K34" s="75">
        <f t="shared" si="10"/>
        <v>3.6576000000000004</v>
      </c>
      <c r="L34" s="63">
        <v>10.75</v>
      </c>
      <c r="M34" s="75">
        <f t="shared" si="11"/>
        <v>3.2766000000000002</v>
      </c>
      <c r="N34" s="71">
        <f t="shared" si="6"/>
        <v>205.59375</v>
      </c>
      <c r="O34" s="78">
        <f t="shared" si="7"/>
        <v>19.100276156250001</v>
      </c>
      <c r="P34" s="69" t="s">
        <v>280</v>
      </c>
      <c r="Q34" s="14" t="s">
        <v>748</v>
      </c>
      <c r="R34" s="14"/>
      <c r="S34" s="127">
        <v>120</v>
      </c>
      <c r="T34" s="14" t="s">
        <v>856</v>
      </c>
      <c r="U34" s="14" t="s">
        <v>857</v>
      </c>
      <c r="V34" s="14"/>
      <c r="W34" s="14"/>
      <c r="X34" s="14" t="s">
        <v>107</v>
      </c>
      <c r="Y34" s="14"/>
      <c r="Z34" s="14"/>
      <c r="AA34" s="14"/>
      <c r="AB34" s="14"/>
      <c r="AC34" s="14" t="s">
        <v>55</v>
      </c>
      <c r="AD34" s="14" t="s">
        <v>796</v>
      </c>
      <c r="AE34" s="14"/>
      <c r="AF34" s="14" t="s">
        <v>102</v>
      </c>
      <c r="AG34" s="14"/>
    </row>
    <row r="35" spans="1:34" ht="17.100000000000001" customHeight="1" x14ac:dyDescent="0.2">
      <c r="A35" s="14" t="s">
        <v>858</v>
      </c>
      <c r="B35" s="14" t="s">
        <v>760</v>
      </c>
      <c r="C35" s="14">
        <v>7</v>
      </c>
      <c r="D35" s="14">
        <v>4</v>
      </c>
      <c r="E35" s="48">
        <v>8</v>
      </c>
      <c r="F35" s="63">
        <v>39.25</v>
      </c>
      <c r="G35" s="75">
        <f t="shared" si="8"/>
        <v>11.9634</v>
      </c>
      <c r="H35" s="44">
        <v>37</v>
      </c>
      <c r="I35" s="88">
        <f t="shared" si="9"/>
        <v>11.277600000000001</v>
      </c>
      <c r="J35" s="63">
        <v>18.25</v>
      </c>
      <c r="K35" s="75">
        <f t="shared" si="10"/>
        <v>5.5626000000000007</v>
      </c>
      <c r="L35" s="63">
        <v>17.41</v>
      </c>
      <c r="M35" s="75">
        <f t="shared" si="11"/>
        <v>5.3065680000000004</v>
      </c>
      <c r="N35" s="71">
        <f t="shared" si="6"/>
        <v>341.67124999999999</v>
      </c>
      <c r="O35" s="78">
        <f t="shared" si="7"/>
        <v>31.742284138749998</v>
      </c>
      <c r="P35" s="69" t="s">
        <v>48</v>
      </c>
      <c r="Q35" s="14" t="s">
        <v>748</v>
      </c>
      <c r="R35" s="14"/>
      <c r="S35" s="127">
        <v>175</v>
      </c>
      <c r="T35" s="14" t="s">
        <v>853</v>
      </c>
      <c r="U35" s="14" t="s">
        <v>859</v>
      </c>
      <c r="V35" s="14" t="s">
        <v>851</v>
      </c>
      <c r="W35" s="14"/>
      <c r="X35" s="14" t="s">
        <v>107</v>
      </c>
      <c r="Y35" s="14"/>
      <c r="Z35" s="14"/>
      <c r="AA35" s="14"/>
      <c r="AB35" s="14"/>
      <c r="AC35" s="14" t="s">
        <v>55</v>
      </c>
      <c r="AD35" s="14" t="s">
        <v>101</v>
      </c>
      <c r="AE35" s="14"/>
      <c r="AF35" s="14" t="s">
        <v>102</v>
      </c>
      <c r="AG35" s="14"/>
    </row>
    <row r="36" spans="1:34" ht="17.100000000000001" customHeight="1" x14ac:dyDescent="0.2">
      <c r="A36" s="14" t="s">
        <v>860</v>
      </c>
      <c r="B36" s="14" t="s">
        <v>760</v>
      </c>
      <c r="C36" s="14">
        <v>7</v>
      </c>
      <c r="D36" s="14">
        <v>5</v>
      </c>
      <c r="E36" s="48">
        <v>12</v>
      </c>
      <c r="F36" s="63">
        <v>38.83</v>
      </c>
      <c r="G36" s="75">
        <f t="shared" si="8"/>
        <v>11.835383999999999</v>
      </c>
      <c r="H36" s="44">
        <v>36.25</v>
      </c>
      <c r="I36" s="88">
        <f t="shared" si="9"/>
        <v>11.049000000000001</v>
      </c>
      <c r="J36" s="63">
        <v>16</v>
      </c>
      <c r="K36" s="75">
        <f t="shared" si="10"/>
        <v>4.8768000000000002</v>
      </c>
      <c r="L36" s="63">
        <v>15</v>
      </c>
      <c r="M36" s="75">
        <f t="shared" si="11"/>
        <v>4.5720000000000001</v>
      </c>
      <c r="N36" s="71">
        <f t="shared" si="6"/>
        <v>291.22499999999997</v>
      </c>
      <c r="O36" s="78">
        <f t="shared" si="7"/>
        <v>27.055676174999995</v>
      </c>
      <c r="P36" s="69" t="s">
        <v>48</v>
      </c>
      <c r="Q36" s="14" t="s">
        <v>748</v>
      </c>
      <c r="R36" s="14"/>
      <c r="S36" s="127">
        <v>150</v>
      </c>
      <c r="T36" s="14" t="s">
        <v>853</v>
      </c>
      <c r="U36" s="14"/>
      <c r="V36" s="14"/>
      <c r="W36" s="14"/>
      <c r="X36" s="14" t="s">
        <v>861</v>
      </c>
      <c r="Y36" s="14"/>
      <c r="Z36" s="14"/>
      <c r="AA36" s="14"/>
      <c r="AB36" s="14"/>
      <c r="AC36" s="14" t="s">
        <v>55</v>
      </c>
      <c r="AD36" s="14" t="s">
        <v>101</v>
      </c>
      <c r="AE36" s="14"/>
      <c r="AF36" s="14" t="s">
        <v>102</v>
      </c>
      <c r="AG36" s="14"/>
    </row>
    <row r="37" spans="1:34" ht="17.100000000000001" customHeight="1" x14ac:dyDescent="0.2">
      <c r="A37" s="14" t="s">
        <v>862</v>
      </c>
      <c r="B37" s="14" t="s">
        <v>206</v>
      </c>
      <c r="C37" s="14">
        <v>8</v>
      </c>
      <c r="D37" s="14">
        <v>4</v>
      </c>
      <c r="E37" s="48">
        <v>15</v>
      </c>
      <c r="F37" s="63">
        <v>38.67</v>
      </c>
      <c r="G37" s="75">
        <f t="shared" si="8"/>
        <v>11.786616</v>
      </c>
      <c r="H37" s="44">
        <v>35</v>
      </c>
      <c r="I37" s="88">
        <f t="shared" si="9"/>
        <v>10.668000000000001</v>
      </c>
      <c r="J37" s="63">
        <v>12</v>
      </c>
      <c r="K37" s="75">
        <f t="shared" si="10"/>
        <v>3.6576000000000004</v>
      </c>
      <c r="L37" s="63">
        <v>10.83</v>
      </c>
      <c r="M37" s="75">
        <f t="shared" si="11"/>
        <v>3.3009840000000001</v>
      </c>
      <c r="N37" s="71">
        <f t="shared" si="6"/>
        <v>209.39805000000001</v>
      </c>
      <c r="O37" s="78">
        <f t="shared" si="7"/>
        <v>19.45370703915</v>
      </c>
      <c r="P37" s="69" t="s">
        <v>280</v>
      </c>
      <c r="Q37" s="14" t="s">
        <v>748</v>
      </c>
      <c r="R37" s="14"/>
      <c r="S37" s="127">
        <v>150</v>
      </c>
      <c r="T37" s="14" t="s">
        <v>856</v>
      </c>
      <c r="U37" s="14" t="s">
        <v>863</v>
      </c>
      <c r="V37" s="14"/>
      <c r="W37" s="14"/>
      <c r="X37" s="14" t="s">
        <v>94</v>
      </c>
      <c r="Y37" s="14"/>
      <c r="Z37" s="14"/>
      <c r="AA37" s="14"/>
      <c r="AB37" s="14"/>
      <c r="AC37" s="14" t="s">
        <v>55</v>
      </c>
      <c r="AD37" s="14" t="s">
        <v>796</v>
      </c>
      <c r="AE37" s="14"/>
      <c r="AF37" s="14" t="s">
        <v>102</v>
      </c>
      <c r="AG37" s="14"/>
    </row>
    <row r="38" spans="1:34" ht="17.100000000000001" customHeight="1" x14ac:dyDescent="0.2">
      <c r="A38" s="14" t="s">
        <v>864</v>
      </c>
      <c r="B38" s="14" t="s">
        <v>206</v>
      </c>
      <c r="C38" s="14">
        <v>6</v>
      </c>
      <c r="D38" s="14">
        <v>4</v>
      </c>
      <c r="E38" s="48">
        <v>10</v>
      </c>
      <c r="F38" s="63">
        <v>38.75</v>
      </c>
      <c r="G38" s="75">
        <f t="shared" si="8"/>
        <v>11.811</v>
      </c>
      <c r="H38" s="44">
        <v>36.33</v>
      </c>
      <c r="I38" s="88">
        <f t="shared" si="9"/>
        <v>11.073384000000001</v>
      </c>
      <c r="J38" s="63">
        <v>17.829999999999998</v>
      </c>
      <c r="K38" s="75">
        <f t="shared" si="10"/>
        <v>5.4345840000000001</v>
      </c>
      <c r="L38" s="63">
        <v>16.75</v>
      </c>
      <c r="M38" s="75">
        <f t="shared" si="11"/>
        <v>5.1054000000000004</v>
      </c>
      <c r="N38" s="71">
        <f t="shared" si="6"/>
        <v>324.53125</v>
      </c>
      <c r="O38" s="78">
        <f t="shared" si="7"/>
        <v>30.149926718749999</v>
      </c>
      <c r="P38" s="69" t="s">
        <v>865</v>
      </c>
      <c r="Q38" s="14" t="s">
        <v>748</v>
      </c>
      <c r="R38" s="14"/>
      <c r="S38" s="127">
        <v>175</v>
      </c>
      <c r="T38" s="14" t="s">
        <v>856</v>
      </c>
      <c r="U38" s="14" t="s">
        <v>859</v>
      </c>
      <c r="V38" s="14" t="s">
        <v>851</v>
      </c>
      <c r="W38" s="14"/>
      <c r="X38" s="14" t="s">
        <v>94</v>
      </c>
      <c r="Y38" s="14"/>
      <c r="Z38" s="14"/>
      <c r="AA38" s="14"/>
      <c r="AB38" s="14"/>
      <c r="AC38" s="14" t="s">
        <v>55</v>
      </c>
      <c r="AD38" s="14" t="s">
        <v>796</v>
      </c>
      <c r="AE38" s="14"/>
      <c r="AF38" s="14" t="s">
        <v>102</v>
      </c>
      <c r="AG38" s="14"/>
    </row>
    <row r="39" spans="1:34" ht="17.100000000000001" customHeight="1" x14ac:dyDescent="0.2">
      <c r="A39" s="14" t="s">
        <v>866</v>
      </c>
      <c r="B39" s="14" t="s">
        <v>317</v>
      </c>
      <c r="C39" s="14">
        <v>5</v>
      </c>
      <c r="D39" s="14">
        <v>4</v>
      </c>
      <c r="E39" s="48">
        <v>10</v>
      </c>
      <c r="F39" s="63">
        <v>15.6</v>
      </c>
      <c r="G39" s="75">
        <f t="shared" si="8"/>
        <v>4.75488</v>
      </c>
      <c r="H39" s="44">
        <v>13.66</v>
      </c>
      <c r="I39" s="88">
        <f t="shared" si="9"/>
        <v>4.1635680000000006</v>
      </c>
      <c r="J39" s="63">
        <v>9.4</v>
      </c>
      <c r="K39" s="75">
        <f t="shared" si="10"/>
        <v>2.8651200000000001</v>
      </c>
      <c r="L39" s="63">
        <v>8.25</v>
      </c>
      <c r="M39" s="75">
        <f t="shared" si="11"/>
        <v>2.5146000000000002</v>
      </c>
      <c r="N39" s="71">
        <v>64</v>
      </c>
      <c r="O39" s="78">
        <f t="shared" si="7"/>
        <v>5.945792</v>
      </c>
      <c r="P39" s="69" t="s">
        <v>581</v>
      </c>
      <c r="Q39" s="14" t="s">
        <v>740</v>
      </c>
      <c r="R39" s="14"/>
      <c r="S39" s="127">
        <v>100</v>
      </c>
      <c r="T39" s="14" t="s">
        <v>867</v>
      </c>
      <c r="U39" s="14" t="s">
        <v>868</v>
      </c>
      <c r="V39" s="14"/>
      <c r="W39" s="14"/>
      <c r="X39" s="14"/>
      <c r="Y39" s="14"/>
      <c r="Z39" s="14"/>
      <c r="AA39" s="14" t="s">
        <v>56</v>
      </c>
      <c r="AB39" s="14" t="s">
        <v>56</v>
      </c>
      <c r="AC39" s="14" t="s">
        <v>56</v>
      </c>
      <c r="AD39" s="14"/>
      <c r="AE39" s="14"/>
      <c r="AF39" s="14" t="s">
        <v>170</v>
      </c>
      <c r="AG39" s="14"/>
      <c r="AH39" s="104" t="s">
        <v>244</v>
      </c>
    </row>
    <row r="40" spans="1:34" ht="17.100000000000001" customHeight="1" x14ac:dyDescent="0.2">
      <c r="A40" s="19" t="s">
        <v>869</v>
      </c>
      <c r="B40" s="19" t="s">
        <v>699</v>
      </c>
      <c r="C40" s="19">
        <v>5</v>
      </c>
      <c r="D40" s="19">
        <v>5</v>
      </c>
      <c r="E40" s="58">
        <v>14</v>
      </c>
      <c r="F40" s="64">
        <v>39</v>
      </c>
      <c r="G40" s="75">
        <f t="shared" si="8"/>
        <v>11.8872</v>
      </c>
      <c r="H40" s="61">
        <v>36.58</v>
      </c>
      <c r="I40" s="88">
        <f t="shared" si="9"/>
        <v>11.149584000000001</v>
      </c>
      <c r="J40" s="64">
        <v>17.25</v>
      </c>
      <c r="K40" s="75">
        <f t="shared" si="10"/>
        <v>5.2578000000000005</v>
      </c>
      <c r="L40" s="64">
        <v>16.170000000000002</v>
      </c>
      <c r="M40" s="75">
        <f t="shared" si="11"/>
        <v>4.9286160000000008</v>
      </c>
      <c r="N40" s="71">
        <v>315</v>
      </c>
      <c r="O40" s="78">
        <f t="shared" si="7"/>
        <v>29.264444999999998</v>
      </c>
      <c r="P40" s="70" t="s">
        <v>48</v>
      </c>
      <c r="Q40" s="19" t="s">
        <v>700</v>
      </c>
      <c r="R40" s="19"/>
      <c r="S40" s="128">
        <v>150</v>
      </c>
      <c r="T40" s="19"/>
      <c r="U40" s="14"/>
      <c r="V40" s="13"/>
      <c r="W40" s="14"/>
      <c r="X40" s="14" t="s">
        <v>173</v>
      </c>
      <c r="Y40" s="14"/>
      <c r="Z40" s="14"/>
      <c r="AA40" s="14" t="s">
        <v>56</v>
      </c>
      <c r="AB40" s="14"/>
      <c r="AC40" s="14"/>
      <c r="AD40" s="14" t="s">
        <v>702</v>
      </c>
      <c r="AE40" s="14"/>
      <c r="AF40" s="14" t="s">
        <v>170</v>
      </c>
      <c r="AG40" s="14"/>
      <c r="AH40" s="104" t="s">
        <v>244</v>
      </c>
    </row>
    <row r="41" spans="1:34" ht="17.100000000000001" customHeight="1" x14ac:dyDescent="0.2">
      <c r="A41" s="14" t="s">
        <v>870</v>
      </c>
      <c r="B41" s="14" t="s">
        <v>699</v>
      </c>
      <c r="C41" s="14">
        <v>5</v>
      </c>
      <c r="D41" s="14">
        <v>4</v>
      </c>
      <c r="E41" s="48">
        <v>10</v>
      </c>
      <c r="F41" s="63">
        <v>37.67</v>
      </c>
      <c r="G41" s="75">
        <f t="shared" si="8"/>
        <v>11.481816</v>
      </c>
      <c r="H41" s="44">
        <v>36.25</v>
      </c>
      <c r="I41" s="88">
        <f t="shared" si="9"/>
        <v>11.049000000000001</v>
      </c>
      <c r="J41" s="63">
        <v>20.170000000000002</v>
      </c>
      <c r="K41" s="75">
        <f t="shared" si="10"/>
        <v>6.1478160000000006</v>
      </c>
      <c r="L41" s="63">
        <v>18.829999999999998</v>
      </c>
      <c r="M41" s="75">
        <f t="shared" si="11"/>
        <v>5.7393839999999994</v>
      </c>
      <c r="N41" s="71">
        <v>354</v>
      </c>
      <c r="O41" s="78">
        <f t="shared" si="7"/>
        <v>32.887661999999999</v>
      </c>
      <c r="P41" s="69" t="s">
        <v>48</v>
      </c>
      <c r="Q41" s="14" t="s">
        <v>700</v>
      </c>
      <c r="R41" s="14"/>
      <c r="S41" s="127">
        <v>290</v>
      </c>
      <c r="T41" s="14" t="s">
        <v>871</v>
      </c>
      <c r="U41" s="14" t="s">
        <v>872</v>
      </c>
      <c r="V41" s="14"/>
      <c r="W41" s="14"/>
      <c r="X41" s="14" t="s">
        <v>78</v>
      </c>
      <c r="Y41" s="14"/>
      <c r="Z41" s="14"/>
      <c r="AA41" s="14" t="s">
        <v>56</v>
      </c>
      <c r="AB41" s="14"/>
      <c r="AC41" s="14"/>
      <c r="AD41" s="14" t="s">
        <v>86</v>
      </c>
      <c r="AE41" s="14"/>
      <c r="AF41" s="14" t="s">
        <v>102</v>
      </c>
      <c r="AG41" s="14"/>
    </row>
    <row r="42" spans="1:34" ht="17.100000000000001" customHeight="1" x14ac:dyDescent="0.2">
      <c r="A42" s="14" t="s">
        <v>873</v>
      </c>
      <c r="B42" s="14" t="s">
        <v>699</v>
      </c>
      <c r="C42" s="14">
        <v>5</v>
      </c>
      <c r="D42" s="14">
        <v>4</v>
      </c>
      <c r="E42" s="48">
        <v>10</v>
      </c>
      <c r="F42" s="63">
        <v>31.83</v>
      </c>
      <c r="G42" s="75">
        <f t="shared" si="8"/>
        <v>9.701784</v>
      </c>
      <c r="H42" s="44">
        <v>30.67</v>
      </c>
      <c r="I42" s="88">
        <f t="shared" si="9"/>
        <v>9.3482160000000007</v>
      </c>
      <c r="J42" s="63">
        <v>16.25</v>
      </c>
      <c r="K42" s="75">
        <f t="shared" si="10"/>
        <v>4.9530000000000003</v>
      </c>
      <c r="L42" s="63">
        <v>15</v>
      </c>
      <c r="M42" s="75">
        <f t="shared" si="11"/>
        <v>4.5720000000000001</v>
      </c>
      <c r="N42" s="71">
        <f t="shared" si="6"/>
        <v>238.72499999999999</v>
      </c>
      <c r="O42" s="78">
        <f t="shared" si="7"/>
        <v>22.178268674999998</v>
      </c>
      <c r="P42" s="69" t="s">
        <v>48</v>
      </c>
      <c r="Q42" s="14" t="s">
        <v>700</v>
      </c>
      <c r="R42" s="14"/>
      <c r="S42" s="127">
        <v>175</v>
      </c>
      <c r="T42" s="14"/>
      <c r="U42" s="14"/>
      <c r="V42" s="14"/>
      <c r="W42" s="14"/>
      <c r="X42" s="14" t="s">
        <v>874</v>
      </c>
      <c r="Y42" s="14"/>
      <c r="Z42" s="14"/>
      <c r="AA42" s="14"/>
      <c r="AB42" s="14"/>
      <c r="AC42" s="14" t="s">
        <v>55</v>
      </c>
      <c r="AD42" s="14" t="s">
        <v>875</v>
      </c>
      <c r="AE42" s="14"/>
      <c r="AF42" s="14" t="s">
        <v>102</v>
      </c>
      <c r="AG42" s="14"/>
    </row>
    <row r="43" spans="1:34" ht="17.100000000000001" customHeight="1" x14ac:dyDescent="0.2">
      <c r="A43" s="14" t="s">
        <v>876</v>
      </c>
      <c r="B43" s="14" t="s">
        <v>760</v>
      </c>
      <c r="C43" s="14">
        <v>6</v>
      </c>
      <c r="D43" s="14">
        <v>4</v>
      </c>
      <c r="E43" s="48">
        <v>7</v>
      </c>
      <c r="F43" s="63">
        <v>37.409999999999997</v>
      </c>
      <c r="G43" s="75">
        <f t="shared" si="8"/>
        <v>11.402567999999999</v>
      </c>
      <c r="H43" s="44">
        <v>35.67</v>
      </c>
      <c r="I43" s="88">
        <f t="shared" si="9"/>
        <v>10.872216000000002</v>
      </c>
      <c r="J43" s="63">
        <v>18.579999999999998</v>
      </c>
      <c r="K43" s="75">
        <f t="shared" si="10"/>
        <v>5.6631839999999993</v>
      </c>
      <c r="L43" s="63">
        <v>17.25</v>
      </c>
      <c r="M43" s="75">
        <f t="shared" si="11"/>
        <v>5.2578000000000005</v>
      </c>
      <c r="N43" s="71">
        <f t="shared" si="6"/>
        <v>322.66125</v>
      </c>
      <c r="O43" s="78">
        <f t="shared" si="7"/>
        <v>29.976198108750001</v>
      </c>
      <c r="P43" s="69" t="s">
        <v>48</v>
      </c>
      <c r="Q43" s="14" t="s">
        <v>740</v>
      </c>
      <c r="R43" s="14"/>
      <c r="S43" s="127">
        <v>180</v>
      </c>
      <c r="T43" s="14" t="s">
        <v>877</v>
      </c>
      <c r="U43" s="14"/>
      <c r="V43" s="14" t="s">
        <v>878</v>
      </c>
      <c r="W43" s="14"/>
      <c r="X43" s="14" t="s">
        <v>879</v>
      </c>
      <c r="Y43" s="14"/>
      <c r="Z43" s="14"/>
      <c r="AA43" s="14"/>
      <c r="AB43" s="14"/>
      <c r="AC43" s="14" t="s">
        <v>55</v>
      </c>
      <c r="AD43" s="14" t="s">
        <v>880</v>
      </c>
      <c r="AE43" s="14"/>
      <c r="AF43" s="14" t="s">
        <v>102</v>
      </c>
      <c r="AG43" s="14"/>
    </row>
    <row r="44" spans="1:34" ht="17.100000000000001" customHeight="1" x14ac:dyDescent="0.2">
      <c r="A44" s="14" t="s">
        <v>881</v>
      </c>
      <c r="B44" s="14" t="s">
        <v>760</v>
      </c>
      <c r="C44" s="14">
        <v>7</v>
      </c>
      <c r="D44" s="14">
        <v>4</v>
      </c>
      <c r="E44" s="48">
        <v>9</v>
      </c>
      <c r="F44" s="63">
        <v>38.08</v>
      </c>
      <c r="G44" s="75">
        <f t="shared" si="8"/>
        <v>11.606783999999999</v>
      </c>
      <c r="H44" s="44">
        <v>34.409999999999997</v>
      </c>
      <c r="I44" s="88">
        <f t="shared" si="9"/>
        <v>10.488168</v>
      </c>
      <c r="J44" s="63">
        <v>17.75</v>
      </c>
      <c r="K44" s="75">
        <f t="shared" si="10"/>
        <v>5.4102000000000006</v>
      </c>
      <c r="L44" s="63">
        <v>15.67</v>
      </c>
      <c r="M44" s="75">
        <f t="shared" si="11"/>
        <v>4.7762159999999998</v>
      </c>
      <c r="N44" s="71">
        <f t="shared" si="6"/>
        <v>298.35679999999996</v>
      </c>
      <c r="O44" s="78">
        <f t="shared" si="7"/>
        <v>27.718241790399997</v>
      </c>
      <c r="P44" s="69" t="s">
        <v>48</v>
      </c>
      <c r="Q44" s="14" t="s">
        <v>700</v>
      </c>
      <c r="R44" s="14"/>
      <c r="S44" s="127">
        <v>150</v>
      </c>
      <c r="T44" s="14"/>
      <c r="U44" s="14" t="s">
        <v>882</v>
      </c>
      <c r="V44" s="14"/>
      <c r="W44" s="14"/>
      <c r="X44" s="14" t="s">
        <v>94</v>
      </c>
      <c r="Y44" s="14"/>
      <c r="Z44" s="14"/>
      <c r="AA44" s="14"/>
      <c r="AB44" s="14"/>
      <c r="AC44" s="14"/>
      <c r="AD44" s="14" t="s">
        <v>883</v>
      </c>
      <c r="AE44" s="14"/>
      <c r="AF44" s="14" t="s">
        <v>884</v>
      </c>
      <c r="AG44" s="14"/>
    </row>
    <row r="45" spans="1:34" ht="17.100000000000001" customHeight="1" x14ac:dyDescent="0.2">
      <c r="A45" s="14" t="s">
        <v>885</v>
      </c>
      <c r="B45" s="14" t="s">
        <v>699</v>
      </c>
      <c r="C45" s="14">
        <v>6</v>
      </c>
      <c r="D45" s="14">
        <v>4</v>
      </c>
      <c r="E45" s="48">
        <v>10</v>
      </c>
      <c r="F45" s="63">
        <v>37.08</v>
      </c>
      <c r="G45" s="75">
        <f t="shared" si="8"/>
        <v>11.301984000000001</v>
      </c>
      <c r="H45" s="44">
        <v>36.5</v>
      </c>
      <c r="I45" s="88">
        <f t="shared" si="9"/>
        <v>11.125200000000001</v>
      </c>
      <c r="J45" s="63">
        <v>18.91</v>
      </c>
      <c r="K45" s="75">
        <f t="shared" si="10"/>
        <v>5.7637680000000007</v>
      </c>
      <c r="L45" s="63">
        <v>18</v>
      </c>
      <c r="M45" s="75">
        <f t="shared" si="11"/>
        <v>5.4864000000000006</v>
      </c>
      <c r="N45" s="71">
        <f t="shared" si="6"/>
        <v>333.71999999999997</v>
      </c>
      <c r="O45" s="78">
        <f t="shared" si="7"/>
        <v>31.003589159999997</v>
      </c>
      <c r="P45" s="69" t="s">
        <v>48</v>
      </c>
      <c r="Q45" s="14" t="s">
        <v>700</v>
      </c>
      <c r="R45" s="14"/>
      <c r="S45" s="127">
        <v>150</v>
      </c>
      <c r="T45" s="14"/>
      <c r="U45" s="14" t="s">
        <v>886</v>
      </c>
      <c r="V45" s="14" t="s">
        <v>887</v>
      </c>
      <c r="W45" s="14"/>
      <c r="X45" s="14" t="s">
        <v>64</v>
      </c>
      <c r="Y45" s="14"/>
      <c r="Z45" s="14"/>
      <c r="AA45" s="14"/>
      <c r="AB45" s="14"/>
      <c r="AC45" s="14" t="s">
        <v>55</v>
      </c>
      <c r="AD45" s="14" t="s">
        <v>888</v>
      </c>
      <c r="AE45" s="14" t="s">
        <v>889</v>
      </c>
      <c r="AF45" s="14" t="s">
        <v>890</v>
      </c>
      <c r="AG45" s="14"/>
    </row>
    <row r="46" spans="1:34" ht="17.100000000000001" customHeight="1" x14ac:dyDescent="0.2">
      <c r="A46" s="14" t="s">
        <v>891</v>
      </c>
      <c r="B46" s="14" t="s">
        <v>699</v>
      </c>
      <c r="C46" s="14">
        <v>6</v>
      </c>
      <c r="D46" s="14">
        <v>5</v>
      </c>
      <c r="E46" s="48">
        <v>15</v>
      </c>
      <c r="F46" s="63">
        <v>27.25</v>
      </c>
      <c r="G46" s="75">
        <f t="shared" si="8"/>
        <v>8.3057999999999996</v>
      </c>
      <c r="H46" s="44">
        <v>25.75</v>
      </c>
      <c r="I46" s="88">
        <f t="shared" si="9"/>
        <v>7.8486000000000002</v>
      </c>
      <c r="J46" s="63">
        <v>11.75</v>
      </c>
      <c r="K46" s="75">
        <f t="shared" si="10"/>
        <v>3.5814000000000004</v>
      </c>
      <c r="L46" s="63">
        <v>10.91</v>
      </c>
      <c r="M46" s="75">
        <f t="shared" si="11"/>
        <v>3.3253680000000001</v>
      </c>
      <c r="N46" s="71">
        <f>F46*L46/2</f>
        <v>148.64875000000001</v>
      </c>
      <c r="O46" s="78">
        <f t="shared" si="7"/>
        <v>13.80991482125</v>
      </c>
      <c r="P46" s="69" t="s">
        <v>48</v>
      </c>
      <c r="Q46" s="14" t="s">
        <v>700</v>
      </c>
      <c r="R46" s="14"/>
      <c r="S46" s="127">
        <v>95</v>
      </c>
      <c r="T46" s="14"/>
      <c r="U46" s="14" t="s">
        <v>892</v>
      </c>
      <c r="V46" s="14"/>
      <c r="W46" s="14"/>
      <c r="X46" s="14" t="s">
        <v>94</v>
      </c>
      <c r="Y46" s="14"/>
      <c r="Z46" s="14"/>
      <c r="AA46" s="14" t="s">
        <v>56</v>
      </c>
      <c r="AB46" s="14"/>
      <c r="AC46" s="14"/>
      <c r="AD46" s="14"/>
      <c r="AE46" s="14"/>
      <c r="AF46" s="14" t="s">
        <v>102</v>
      </c>
      <c r="AG46" s="14"/>
    </row>
    <row r="47" spans="1:34" ht="17.100000000000001" customHeight="1" x14ac:dyDescent="0.2">
      <c r="A47" s="14" t="s">
        <v>893</v>
      </c>
      <c r="B47" s="14" t="s">
        <v>699</v>
      </c>
      <c r="C47" s="14">
        <v>6.5</v>
      </c>
      <c r="D47" s="14">
        <v>3</v>
      </c>
      <c r="E47" s="48">
        <v>7</v>
      </c>
      <c r="F47" s="63">
        <v>31.67</v>
      </c>
      <c r="G47" s="75">
        <f t="shared" si="8"/>
        <v>9.6530160000000009</v>
      </c>
      <c r="H47" s="44">
        <v>30.83</v>
      </c>
      <c r="I47" s="88">
        <f t="shared" si="9"/>
        <v>9.3969839999999998</v>
      </c>
      <c r="J47" s="63">
        <v>16</v>
      </c>
      <c r="K47" s="75">
        <f t="shared" si="10"/>
        <v>4.8768000000000002</v>
      </c>
      <c r="L47" s="63">
        <v>15.17</v>
      </c>
      <c r="M47" s="75">
        <f t="shared" si="11"/>
        <v>4.6238160000000006</v>
      </c>
      <c r="N47" s="71">
        <f t="shared" si="6"/>
        <v>240.21695000000003</v>
      </c>
      <c r="O47" s="78">
        <f t="shared" si="7"/>
        <v>22.316875305850001</v>
      </c>
      <c r="P47" s="69" t="s">
        <v>48</v>
      </c>
      <c r="Q47" s="14" t="s">
        <v>700</v>
      </c>
      <c r="R47" s="14"/>
      <c r="S47" s="127">
        <v>195</v>
      </c>
      <c r="T47" s="14" t="s">
        <v>894</v>
      </c>
      <c r="U47" s="14"/>
      <c r="V47" s="14"/>
      <c r="W47" s="14"/>
      <c r="X47" s="14" t="s">
        <v>107</v>
      </c>
      <c r="Y47" s="14"/>
      <c r="Z47" s="14"/>
      <c r="AA47" s="14"/>
      <c r="AB47" s="14"/>
      <c r="AC47" s="14" t="s">
        <v>55</v>
      </c>
      <c r="AD47" s="14" t="s">
        <v>895</v>
      </c>
      <c r="AE47" s="14"/>
      <c r="AF47" s="14" t="s">
        <v>896</v>
      </c>
      <c r="AG47" s="14" t="s">
        <v>897</v>
      </c>
    </row>
    <row r="48" spans="1:34" ht="17.100000000000001" customHeight="1" x14ac:dyDescent="0.2">
      <c r="A48" s="14" t="s">
        <v>898</v>
      </c>
      <c r="B48" s="14" t="s">
        <v>760</v>
      </c>
      <c r="C48" s="14">
        <v>7</v>
      </c>
      <c r="D48" s="14">
        <v>3</v>
      </c>
      <c r="E48" s="48">
        <v>8</v>
      </c>
      <c r="F48" s="63">
        <v>36.5</v>
      </c>
      <c r="G48" s="75">
        <f t="shared" si="8"/>
        <v>11.125200000000001</v>
      </c>
      <c r="H48" s="44">
        <v>36</v>
      </c>
      <c r="I48" s="88">
        <f t="shared" si="9"/>
        <v>10.972800000000001</v>
      </c>
      <c r="J48" s="63">
        <v>19.5</v>
      </c>
      <c r="K48" s="75">
        <f t="shared" si="10"/>
        <v>5.9436</v>
      </c>
      <c r="L48" s="63">
        <v>18.670000000000002</v>
      </c>
      <c r="M48" s="75">
        <f t="shared" si="11"/>
        <v>5.6906160000000012</v>
      </c>
      <c r="N48" s="71">
        <f t="shared" si="6"/>
        <v>340.72750000000002</v>
      </c>
      <c r="O48" s="78">
        <f t="shared" si="7"/>
        <v>31.654606932500002</v>
      </c>
      <c r="P48" s="69" t="s">
        <v>48</v>
      </c>
      <c r="Q48" s="14" t="s">
        <v>700</v>
      </c>
      <c r="R48" s="14"/>
      <c r="S48" s="127">
        <v>300</v>
      </c>
      <c r="T48" s="14" t="s">
        <v>899</v>
      </c>
      <c r="U48" s="14" t="s">
        <v>900</v>
      </c>
      <c r="V48" s="14" t="s">
        <v>901</v>
      </c>
      <c r="W48" s="14"/>
      <c r="X48" s="14"/>
      <c r="Y48" s="14"/>
      <c r="Z48" s="14"/>
      <c r="AA48" s="14" t="s">
        <v>56</v>
      </c>
      <c r="AB48" s="14"/>
      <c r="AC48" s="14"/>
      <c r="AD48" s="14" t="s">
        <v>79</v>
      </c>
      <c r="AE48" s="14"/>
      <c r="AF48" s="14" t="s">
        <v>902</v>
      </c>
      <c r="AG48" s="14"/>
    </row>
    <row r="49" spans="1:34" ht="17.100000000000001" customHeight="1" x14ac:dyDescent="0.2">
      <c r="A49" s="14" t="s">
        <v>903</v>
      </c>
      <c r="B49" s="14" t="s">
        <v>760</v>
      </c>
      <c r="C49" s="14">
        <v>5</v>
      </c>
      <c r="D49" s="14">
        <v>4</v>
      </c>
      <c r="E49" s="48">
        <v>15</v>
      </c>
      <c r="F49" s="63">
        <v>18.25</v>
      </c>
      <c r="G49" s="75">
        <f t="shared" si="8"/>
        <v>5.5626000000000007</v>
      </c>
      <c r="H49" s="44">
        <v>17.600000000000001</v>
      </c>
      <c r="I49" s="88">
        <f t="shared" si="9"/>
        <v>5.3644800000000004</v>
      </c>
      <c r="J49" s="63">
        <v>9.4</v>
      </c>
      <c r="K49" s="75">
        <f t="shared" si="10"/>
        <v>2.8651200000000001</v>
      </c>
      <c r="L49" s="63">
        <v>8.75</v>
      </c>
      <c r="M49" s="75">
        <f t="shared" si="11"/>
        <v>2.6670000000000003</v>
      </c>
      <c r="N49" s="71">
        <f t="shared" si="6"/>
        <v>79.84375</v>
      </c>
      <c r="O49" s="78">
        <f t="shared" si="7"/>
        <v>7.41772390625</v>
      </c>
      <c r="P49" s="69" t="s">
        <v>48</v>
      </c>
      <c r="Q49" s="14" t="s">
        <v>904</v>
      </c>
      <c r="R49" s="14"/>
      <c r="S49" s="127">
        <v>100</v>
      </c>
      <c r="T49" s="14" t="s">
        <v>905</v>
      </c>
      <c r="U49" s="14" t="s">
        <v>906</v>
      </c>
      <c r="V49" s="14"/>
      <c r="W49" s="14"/>
      <c r="X49" s="14"/>
      <c r="Y49" s="14"/>
      <c r="Z49" s="14"/>
      <c r="AA49" s="14" t="s">
        <v>56</v>
      </c>
      <c r="AB49" s="14" t="s">
        <v>56</v>
      </c>
      <c r="AC49" s="14" t="s">
        <v>56</v>
      </c>
      <c r="AD49" s="14"/>
      <c r="AE49" s="14"/>
      <c r="AF49" s="14" t="s">
        <v>170</v>
      </c>
      <c r="AG49" s="14"/>
      <c r="AH49" s="104" t="s">
        <v>244</v>
      </c>
    </row>
    <row r="50" spans="1:34" ht="17.100000000000001" customHeight="1" x14ac:dyDescent="0.2">
      <c r="A50" s="14" t="s">
        <v>907</v>
      </c>
      <c r="B50" s="14" t="s">
        <v>206</v>
      </c>
      <c r="C50" s="14">
        <v>8</v>
      </c>
      <c r="D50" s="14">
        <v>3</v>
      </c>
      <c r="E50" s="48">
        <v>7</v>
      </c>
      <c r="F50" s="63">
        <v>35.25</v>
      </c>
      <c r="G50" s="75">
        <f t="shared" si="8"/>
        <v>10.744200000000001</v>
      </c>
      <c r="H50" s="44">
        <v>33.5</v>
      </c>
      <c r="I50" s="88">
        <f t="shared" si="9"/>
        <v>10.210800000000001</v>
      </c>
      <c r="J50" s="63">
        <v>19</v>
      </c>
      <c r="K50" s="75">
        <f t="shared" si="10"/>
        <v>5.7911999999999999</v>
      </c>
      <c r="L50" s="63">
        <v>18</v>
      </c>
      <c r="M50" s="75">
        <f t="shared" si="11"/>
        <v>5.4864000000000006</v>
      </c>
      <c r="N50" s="71">
        <v>316</v>
      </c>
      <c r="O50" s="78">
        <f t="shared" si="7"/>
        <v>29.357347999999998</v>
      </c>
      <c r="P50" s="69" t="s">
        <v>48</v>
      </c>
      <c r="Q50" s="14" t="s">
        <v>711</v>
      </c>
      <c r="R50" s="14" t="s">
        <v>754</v>
      </c>
      <c r="S50" s="127">
        <v>400</v>
      </c>
      <c r="T50" s="14" t="s">
        <v>908</v>
      </c>
      <c r="U50" s="14" t="s">
        <v>909</v>
      </c>
      <c r="V50" s="14"/>
      <c r="W50" s="14"/>
      <c r="X50" s="14"/>
      <c r="Y50" s="14"/>
      <c r="Z50" s="14"/>
      <c r="AA50" s="14" t="s">
        <v>56</v>
      </c>
      <c r="AB50" s="14"/>
      <c r="AC50" s="14"/>
      <c r="AD50" s="14" t="s">
        <v>79</v>
      </c>
      <c r="AE50" s="14"/>
      <c r="AF50" s="14" t="s">
        <v>902</v>
      </c>
      <c r="AG50" s="14"/>
    </row>
    <row r="51" spans="1:34" ht="17.100000000000001" customHeight="1" x14ac:dyDescent="0.2">
      <c r="A51" s="14" t="s">
        <v>910</v>
      </c>
      <c r="B51" s="14" t="s">
        <v>760</v>
      </c>
      <c r="C51" s="14">
        <v>7</v>
      </c>
      <c r="D51" s="14">
        <v>3</v>
      </c>
      <c r="E51" s="48">
        <v>7</v>
      </c>
      <c r="F51" s="63">
        <v>35.409999999999997</v>
      </c>
      <c r="G51" s="75">
        <f t="shared" si="8"/>
        <v>10.792968</v>
      </c>
      <c r="H51" s="44">
        <v>35.58</v>
      </c>
      <c r="I51" s="88">
        <f t="shared" si="9"/>
        <v>10.844784000000001</v>
      </c>
      <c r="J51" s="63">
        <v>18.829999999999998</v>
      </c>
      <c r="K51" s="75">
        <f t="shared" si="10"/>
        <v>5.7393839999999994</v>
      </c>
      <c r="L51" s="63">
        <v>17.5</v>
      </c>
      <c r="M51" s="75">
        <f t="shared" si="11"/>
        <v>5.3340000000000005</v>
      </c>
      <c r="N51" s="71">
        <f t="shared" ref="N51:N66" si="12">F51*L51/2</f>
        <v>309.83749999999998</v>
      </c>
      <c r="O51" s="78">
        <f t="shared" si="7"/>
        <v>28.784833262499998</v>
      </c>
      <c r="P51" s="69" t="s">
        <v>48</v>
      </c>
      <c r="Q51" s="14" t="s">
        <v>911</v>
      </c>
      <c r="R51" s="14"/>
      <c r="S51" s="127">
        <v>280</v>
      </c>
      <c r="T51" s="14"/>
      <c r="U51" s="14"/>
      <c r="V51" s="14" t="s">
        <v>901</v>
      </c>
      <c r="W51" s="14"/>
      <c r="X51" s="14"/>
      <c r="Y51" s="14"/>
      <c r="Z51" s="14"/>
      <c r="AA51" s="14" t="s">
        <v>56</v>
      </c>
      <c r="AB51" s="14"/>
      <c r="AC51" s="14"/>
      <c r="AD51" s="14" t="s">
        <v>912</v>
      </c>
      <c r="AE51" s="14"/>
      <c r="AF51" s="14" t="s">
        <v>902</v>
      </c>
      <c r="AG51" s="14"/>
    </row>
    <row r="52" spans="1:34" ht="17.100000000000001" customHeight="1" x14ac:dyDescent="0.2">
      <c r="A52" s="14" t="s">
        <v>913</v>
      </c>
      <c r="B52" s="14" t="s">
        <v>760</v>
      </c>
      <c r="C52" s="14">
        <v>5</v>
      </c>
      <c r="D52" s="14">
        <v>4</v>
      </c>
      <c r="E52" s="48">
        <v>6</v>
      </c>
      <c r="F52" s="63">
        <v>34.58</v>
      </c>
      <c r="G52" s="75">
        <f t="shared" si="8"/>
        <v>10.539984</v>
      </c>
      <c r="H52" s="44">
        <v>35.83</v>
      </c>
      <c r="I52" s="88">
        <f t="shared" si="9"/>
        <v>10.920984000000001</v>
      </c>
      <c r="J52" s="63">
        <v>17</v>
      </c>
      <c r="K52" s="75">
        <f t="shared" si="10"/>
        <v>5.1816000000000004</v>
      </c>
      <c r="L52" s="63">
        <v>16.5</v>
      </c>
      <c r="M52" s="75">
        <f t="shared" si="11"/>
        <v>5.0292000000000003</v>
      </c>
      <c r="N52" s="71">
        <f t="shared" si="12"/>
        <v>285.28499999999997</v>
      </c>
      <c r="O52" s="78">
        <f t="shared" si="7"/>
        <v>26.503832354999997</v>
      </c>
      <c r="P52" s="69" t="s">
        <v>48</v>
      </c>
      <c r="Q52" s="14" t="s">
        <v>700</v>
      </c>
      <c r="R52" s="14"/>
      <c r="S52" s="127">
        <v>200</v>
      </c>
      <c r="T52" s="14" t="s">
        <v>914</v>
      </c>
      <c r="U52" s="14" t="s">
        <v>915</v>
      </c>
      <c r="V52" s="14"/>
      <c r="W52" s="14"/>
      <c r="X52" s="14" t="s">
        <v>916</v>
      </c>
      <c r="Y52" s="14"/>
      <c r="Z52" s="14"/>
      <c r="AA52" s="14" t="s">
        <v>56</v>
      </c>
      <c r="AB52" s="14" t="s">
        <v>56</v>
      </c>
      <c r="AC52" s="14"/>
      <c r="AD52" s="14" t="s">
        <v>724</v>
      </c>
      <c r="AE52" s="14"/>
      <c r="AF52" s="14" t="s">
        <v>917</v>
      </c>
      <c r="AG52" s="14" t="s">
        <v>918</v>
      </c>
    </row>
    <row r="53" spans="1:34" ht="17.100000000000001" customHeight="1" x14ac:dyDescent="0.2">
      <c r="A53" s="14" t="s">
        <v>919</v>
      </c>
      <c r="B53" s="14" t="s">
        <v>760</v>
      </c>
      <c r="C53" s="14">
        <v>5</v>
      </c>
      <c r="D53" s="14">
        <v>4</v>
      </c>
      <c r="E53" s="48">
        <v>15</v>
      </c>
      <c r="F53" s="63">
        <v>47.08</v>
      </c>
      <c r="G53" s="75">
        <f t="shared" si="8"/>
        <v>14.349984000000001</v>
      </c>
      <c r="H53" s="44">
        <v>42.67</v>
      </c>
      <c r="I53" s="88">
        <f t="shared" si="9"/>
        <v>13.005816000000001</v>
      </c>
      <c r="J53" s="63">
        <v>17.170000000000002</v>
      </c>
      <c r="K53" s="75">
        <f t="shared" si="10"/>
        <v>5.233416000000001</v>
      </c>
      <c r="L53" s="63">
        <v>15.5</v>
      </c>
      <c r="M53" s="75">
        <f t="shared" si="11"/>
        <v>4.7244000000000002</v>
      </c>
      <c r="N53" s="71">
        <f t="shared" si="12"/>
        <v>364.87</v>
      </c>
      <c r="O53" s="78">
        <f t="shared" si="7"/>
        <v>33.897517610000001</v>
      </c>
      <c r="P53" s="69" t="s">
        <v>48</v>
      </c>
      <c r="Q53" s="14" t="s">
        <v>740</v>
      </c>
      <c r="R53" s="14"/>
      <c r="S53" s="127">
        <v>100</v>
      </c>
      <c r="T53" s="14" t="s">
        <v>920</v>
      </c>
      <c r="U53" s="14"/>
      <c r="V53" s="14"/>
      <c r="W53" s="14"/>
      <c r="X53" s="14" t="s">
        <v>921</v>
      </c>
      <c r="Y53" s="14"/>
      <c r="Z53" s="14"/>
      <c r="AA53" s="14" t="s">
        <v>56</v>
      </c>
      <c r="AB53" s="14" t="s">
        <v>56</v>
      </c>
      <c r="AC53" s="14"/>
      <c r="AD53" s="14" t="s">
        <v>922</v>
      </c>
      <c r="AE53" s="14"/>
      <c r="AF53" s="14" t="s">
        <v>346</v>
      </c>
      <c r="AG53" s="14" t="s">
        <v>347</v>
      </c>
      <c r="AH53" s="25" t="s">
        <v>923</v>
      </c>
    </row>
    <row r="54" spans="1:34" ht="17.100000000000001" customHeight="1" x14ac:dyDescent="0.2">
      <c r="A54" s="14" t="s">
        <v>924</v>
      </c>
      <c r="B54" s="14" t="s">
        <v>68</v>
      </c>
      <c r="C54" s="14">
        <v>5</v>
      </c>
      <c r="D54" s="14">
        <v>3</v>
      </c>
      <c r="E54" s="48">
        <v>5</v>
      </c>
      <c r="F54" s="63">
        <v>54.83</v>
      </c>
      <c r="G54" s="75">
        <f t="shared" si="8"/>
        <v>16.712184000000001</v>
      </c>
      <c r="H54" s="44">
        <v>51.75</v>
      </c>
      <c r="I54" s="88">
        <f t="shared" si="9"/>
        <v>15.773400000000001</v>
      </c>
      <c r="J54" s="63">
        <v>22.08</v>
      </c>
      <c r="K54" s="75">
        <f t="shared" si="10"/>
        <v>6.729984</v>
      </c>
      <c r="L54" s="63">
        <v>20.91</v>
      </c>
      <c r="M54" s="75">
        <f t="shared" si="11"/>
        <v>6.3733680000000001</v>
      </c>
      <c r="N54" s="71">
        <f t="shared" si="12"/>
        <v>573.24765000000002</v>
      </c>
      <c r="O54" s="78">
        <f t="shared" si="7"/>
        <v>53.256426427950004</v>
      </c>
      <c r="P54" s="69" t="s">
        <v>48</v>
      </c>
      <c r="Q54" s="14" t="s">
        <v>740</v>
      </c>
      <c r="R54" s="14" t="s">
        <v>818</v>
      </c>
      <c r="S54" s="127">
        <v>300</v>
      </c>
      <c r="T54" s="14" t="s">
        <v>925</v>
      </c>
      <c r="U54" s="14"/>
      <c r="V54" s="14"/>
      <c r="W54" s="14"/>
      <c r="X54" s="14" t="s">
        <v>78</v>
      </c>
      <c r="Y54" s="14"/>
      <c r="Z54" s="14"/>
      <c r="AA54" s="14" t="s">
        <v>56</v>
      </c>
      <c r="AB54" s="14" t="s">
        <v>56</v>
      </c>
      <c r="AC54" s="14"/>
      <c r="AD54" s="14"/>
      <c r="AE54" s="14"/>
      <c r="AF54" s="14" t="s">
        <v>346</v>
      </c>
      <c r="AG54" s="14" t="s">
        <v>347</v>
      </c>
      <c r="AH54" s="25" t="s">
        <v>923</v>
      </c>
    </row>
    <row r="55" spans="1:34" ht="17.100000000000001" customHeight="1" x14ac:dyDescent="0.2">
      <c r="A55" s="14" t="s">
        <v>926</v>
      </c>
      <c r="B55" s="14" t="s">
        <v>760</v>
      </c>
      <c r="C55" s="14">
        <v>6</v>
      </c>
      <c r="D55" s="14">
        <v>3</v>
      </c>
      <c r="E55" s="48">
        <v>8</v>
      </c>
      <c r="F55" s="63">
        <v>51.91</v>
      </c>
      <c r="G55" s="75">
        <f t="shared" si="8"/>
        <v>15.822168</v>
      </c>
      <c r="H55" s="44">
        <v>46.25</v>
      </c>
      <c r="I55" s="88">
        <f t="shared" si="9"/>
        <v>14.097000000000001</v>
      </c>
      <c r="J55" s="63">
        <v>14.75</v>
      </c>
      <c r="K55" s="75">
        <f t="shared" si="10"/>
        <v>4.4958</v>
      </c>
      <c r="L55" s="63">
        <v>12.5</v>
      </c>
      <c r="M55" s="75">
        <f t="shared" si="11"/>
        <v>3.81</v>
      </c>
      <c r="N55" s="71">
        <f t="shared" si="12"/>
        <v>324.4375</v>
      </c>
      <c r="O55" s="78">
        <f t="shared" si="7"/>
        <v>30.141217062500001</v>
      </c>
      <c r="P55" s="69" t="s">
        <v>48</v>
      </c>
      <c r="Q55" s="14" t="s">
        <v>740</v>
      </c>
      <c r="R55" s="14"/>
      <c r="S55" s="127">
        <v>270</v>
      </c>
      <c r="T55" s="14" t="s">
        <v>927</v>
      </c>
      <c r="U55" s="14"/>
      <c r="V55" s="14"/>
      <c r="W55" s="14"/>
      <c r="X55" s="14" t="s">
        <v>928</v>
      </c>
      <c r="Y55" s="14"/>
      <c r="Z55" s="14"/>
      <c r="AA55" s="14" t="s">
        <v>56</v>
      </c>
      <c r="AB55" s="14" t="s">
        <v>56</v>
      </c>
      <c r="AC55" s="14"/>
      <c r="AD55" s="14" t="s">
        <v>929</v>
      </c>
      <c r="AE55" s="14"/>
      <c r="AF55" s="14" t="s">
        <v>346</v>
      </c>
      <c r="AG55" s="14" t="s">
        <v>347</v>
      </c>
      <c r="AH55" s="25" t="s">
        <v>923</v>
      </c>
    </row>
    <row r="56" spans="1:34" ht="17.100000000000001" customHeight="1" x14ac:dyDescent="0.2">
      <c r="A56" s="14" t="s">
        <v>930</v>
      </c>
      <c r="B56" s="14" t="s">
        <v>760</v>
      </c>
      <c r="C56" s="14">
        <v>6</v>
      </c>
      <c r="D56" s="14">
        <v>4</v>
      </c>
      <c r="E56" s="48">
        <v>6</v>
      </c>
      <c r="F56" s="63">
        <v>38.409999999999997</v>
      </c>
      <c r="G56" s="75">
        <f t="shared" si="8"/>
        <v>11.707367999999999</v>
      </c>
      <c r="H56" s="44">
        <v>36.75</v>
      </c>
      <c r="I56" s="88">
        <f t="shared" si="9"/>
        <v>11.201400000000001</v>
      </c>
      <c r="J56" s="63">
        <v>18.670000000000002</v>
      </c>
      <c r="K56" s="75">
        <f t="shared" si="10"/>
        <v>5.6906160000000012</v>
      </c>
      <c r="L56" s="63">
        <v>17.5</v>
      </c>
      <c r="M56" s="75">
        <f t="shared" si="11"/>
        <v>5.3340000000000005</v>
      </c>
      <c r="N56" s="71">
        <f t="shared" si="12"/>
        <v>336.08749999999998</v>
      </c>
      <c r="O56" s="78">
        <f t="shared" si="7"/>
        <v>31.223537012499996</v>
      </c>
      <c r="P56" s="69" t="s">
        <v>48</v>
      </c>
      <c r="Q56" s="14" t="s">
        <v>740</v>
      </c>
      <c r="R56" s="14"/>
      <c r="S56" s="127">
        <v>220</v>
      </c>
      <c r="T56" s="14" t="s">
        <v>931</v>
      </c>
      <c r="U56" s="14" t="s">
        <v>269</v>
      </c>
      <c r="V56" s="14" t="s">
        <v>362</v>
      </c>
      <c r="W56" s="14"/>
      <c r="X56" s="14"/>
      <c r="Y56" s="14"/>
      <c r="Z56" s="14"/>
      <c r="AA56" s="14" t="s">
        <v>56</v>
      </c>
      <c r="AB56" s="14"/>
      <c r="AC56" s="14"/>
      <c r="AD56" s="14" t="s">
        <v>880</v>
      </c>
      <c r="AE56" s="14"/>
      <c r="AF56" s="14" t="s">
        <v>364</v>
      </c>
      <c r="AG56" s="14"/>
    </row>
    <row r="57" spans="1:34" ht="17.100000000000001" customHeight="1" x14ac:dyDescent="0.2">
      <c r="A57" s="14" t="s">
        <v>932</v>
      </c>
      <c r="B57" s="14" t="s">
        <v>47</v>
      </c>
      <c r="C57" s="14">
        <v>7</v>
      </c>
      <c r="D57" s="14">
        <v>3</v>
      </c>
      <c r="E57" s="48">
        <v>4</v>
      </c>
      <c r="F57" s="63">
        <v>37.67</v>
      </c>
      <c r="G57" s="75">
        <v>11.481816</v>
      </c>
      <c r="H57" s="44">
        <v>36.409999999999997</v>
      </c>
      <c r="I57" s="88">
        <v>11.097768</v>
      </c>
      <c r="J57" s="63">
        <v>20.41</v>
      </c>
      <c r="K57" s="75">
        <v>6.2209680000000001</v>
      </c>
      <c r="L57" s="63">
        <v>19.579999999999998</v>
      </c>
      <c r="M57" s="75">
        <v>5.9679839999999995</v>
      </c>
      <c r="N57" s="71">
        <v>368.78929999999997</v>
      </c>
      <c r="O57" s="78">
        <v>34.261632337899997</v>
      </c>
      <c r="P57" s="69" t="s">
        <v>48</v>
      </c>
      <c r="Q57" s="14" t="s">
        <v>767</v>
      </c>
      <c r="R57" s="14"/>
      <c r="S57" s="127">
        <v>275</v>
      </c>
      <c r="T57" s="14" t="s">
        <v>933</v>
      </c>
      <c r="U57" s="14"/>
      <c r="V57" s="14" t="s">
        <v>382</v>
      </c>
      <c r="W57" s="14"/>
      <c r="X57" s="14" t="s">
        <v>934</v>
      </c>
      <c r="Y57" s="14"/>
      <c r="Z57" s="14"/>
      <c r="AA57" s="14" t="s">
        <v>56</v>
      </c>
      <c r="AB57" s="14"/>
      <c r="AC57" s="14"/>
      <c r="AD57" s="14"/>
      <c r="AE57" s="14"/>
      <c r="AF57" s="14"/>
      <c r="AG57" s="14"/>
    </row>
    <row r="58" spans="1:34" ht="17.100000000000001" customHeight="1" x14ac:dyDescent="0.2">
      <c r="A58" s="14" t="s">
        <v>935</v>
      </c>
      <c r="B58" s="14" t="s">
        <v>699</v>
      </c>
      <c r="C58" s="14">
        <v>7</v>
      </c>
      <c r="D58" s="14">
        <v>3</v>
      </c>
      <c r="E58" s="48">
        <v>5</v>
      </c>
      <c r="F58" s="63">
        <v>36.67</v>
      </c>
      <c r="G58" s="75">
        <f t="shared" si="8"/>
        <v>11.177016000000002</v>
      </c>
      <c r="H58" s="44">
        <v>36</v>
      </c>
      <c r="I58" s="88">
        <f t="shared" si="9"/>
        <v>10.972800000000001</v>
      </c>
      <c r="J58" s="63">
        <v>19</v>
      </c>
      <c r="K58" s="75">
        <f t="shared" si="10"/>
        <v>5.7911999999999999</v>
      </c>
      <c r="L58" s="63">
        <v>17.75</v>
      </c>
      <c r="M58" s="75">
        <f t="shared" si="11"/>
        <v>5.4102000000000006</v>
      </c>
      <c r="N58" s="71">
        <f t="shared" si="12"/>
        <v>325.44625000000002</v>
      </c>
      <c r="O58" s="78">
        <f t="shared" si="7"/>
        <v>30.234932963750001</v>
      </c>
      <c r="P58" s="69" t="s">
        <v>48</v>
      </c>
      <c r="Q58" s="14" t="s">
        <v>767</v>
      </c>
      <c r="R58" s="14"/>
      <c r="S58" s="127">
        <v>300</v>
      </c>
      <c r="T58" s="14" t="s">
        <v>936</v>
      </c>
      <c r="U58" s="14" t="s">
        <v>269</v>
      </c>
      <c r="V58" s="14" t="s">
        <v>382</v>
      </c>
      <c r="W58" s="14"/>
      <c r="X58" s="14" t="s">
        <v>937</v>
      </c>
      <c r="Y58" s="14"/>
      <c r="Z58" s="14"/>
      <c r="AA58" s="14" t="s">
        <v>56</v>
      </c>
      <c r="AB58" s="14"/>
      <c r="AC58" s="14"/>
      <c r="AD58" s="14"/>
      <c r="AE58" s="14"/>
      <c r="AF58" s="14" t="s">
        <v>385</v>
      </c>
      <c r="AG58" s="14" t="s">
        <v>386</v>
      </c>
    </row>
    <row r="59" spans="1:34" ht="17.100000000000001" customHeight="1" x14ac:dyDescent="0.2">
      <c r="A59" s="14" t="s">
        <v>938</v>
      </c>
      <c r="B59" s="14" t="s">
        <v>47</v>
      </c>
      <c r="C59" s="14">
        <v>7</v>
      </c>
      <c r="D59" s="14">
        <v>3</v>
      </c>
      <c r="E59" s="48">
        <v>5</v>
      </c>
      <c r="F59" s="63">
        <v>37.75</v>
      </c>
      <c r="G59" s="75">
        <f t="shared" si="8"/>
        <v>11.5062</v>
      </c>
      <c r="H59" s="44">
        <v>35.25</v>
      </c>
      <c r="I59" s="88">
        <f t="shared" si="9"/>
        <v>10.744200000000001</v>
      </c>
      <c r="J59" s="63">
        <v>16.41</v>
      </c>
      <c r="K59" s="75">
        <f t="shared" si="10"/>
        <v>5.0017680000000002</v>
      </c>
      <c r="L59" s="63">
        <v>15.5</v>
      </c>
      <c r="M59" s="75">
        <f t="shared" si="11"/>
        <v>4.7244000000000002</v>
      </c>
      <c r="N59" s="71">
        <f t="shared" si="12"/>
        <v>292.5625</v>
      </c>
      <c r="O59" s="78">
        <f t="shared" si="7"/>
        <v>27.1799339375</v>
      </c>
      <c r="P59" s="69" t="s">
        <v>48</v>
      </c>
      <c r="Q59" s="14" t="s">
        <v>767</v>
      </c>
      <c r="R59" s="14"/>
      <c r="S59" s="127">
        <v>350</v>
      </c>
      <c r="T59" s="14" t="s">
        <v>939</v>
      </c>
      <c r="U59" s="14" t="s">
        <v>940</v>
      </c>
      <c r="V59" s="14"/>
      <c r="W59" s="14"/>
      <c r="X59" s="14" t="s">
        <v>64</v>
      </c>
      <c r="Y59" s="14"/>
      <c r="Z59" s="14"/>
      <c r="AA59" s="14" t="s">
        <v>56</v>
      </c>
      <c r="AB59" s="14"/>
      <c r="AC59" s="14"/>
      <c r="AD59" s="14" t="s">
        <v>384</v>
      </c>
      <c r="AE59" s="14"/>
      <c r="AF59" s="14" t="s">
        <v>385</v>
      </c>
      <c r="AG59" s="14" t="s">
        <v>386</v>
      </c>
    </row>
    <row r="60" spans="1:34" ht="17.100000000000001" customHeight="1" x14ac:dyDescent="0.2">
      <c r="A60" s="14" t="s">
        <v>941</v>
      </c>
      <c r="B60" s="14" t="s">
        <v>47</v>
      </c>
      <c r="C60" s="14">
        <v>6</v>
      </c>
      <c r="D60" s="14">
        <v>4</v>
      </c>
      <c r="E60" s="48">
        <v>6</v>
      </c>
      <c r="F60" s="63">
        <v>37.08</v>
      </c>
      <c r="G60" s="75">
        <f t="shared" ref="G60:G79" si="13">F60*0.3048</f>
        <v>11.301984000000001</v>
      </c>
      <c r="H60" s="44">
        <v>36.33</v>
      </c>
      <c r="I60" s="88">
        <f t="shared" ref="I60:I79" si="14">H60*0.3048</f>
        <v>11.073384000000001</v>
      </c>
      <c r="J60" s="63">
        <v>19.670000000000002</v>
      </c>
      <c r="K60" s="75">
        <f t="shared" ref="K60:K79" si="15">J60*0.3048</f>
        <v>5.9954160000000005</v>
      </c>
      <c r="L60" s="63">
        <v>19.170000000000002</v>
      </c>
      <c r="M60" s="75">
        <f t="shared" ref="M60:M79" si="16">L60*0.3048</f>
        <v>5.8430160000000004</v>
      </c>
      <c r="N60" s="71">
        <f t="shared" si="12"/>
        <v>355.41180000000003</v>
      </c>
      <c r="O60" s="78">
        <f t="shared" ref="O60:O79" si="17">N60*0.092903</f>
        <v>33.018822455400006</v>
      </c>
      <c r="P60" s="69" t="s">
        <v>48</v>
      </c>
      <c r="Q60" s="14" t="s">
        <v>748</v>
      </c>
      <c r="R60" s="14"/>
      <c r="S60" s="127">
        <v>350</v>
      </c>
      <c r="T60" s="14" t="s">
        <v>942</v>
      </c>
      <c r="U60" s="14"/>
      <c r="V60" s="14" t="s">
        <v>943</v>
      </c>
      <c r="W60" s="14"/>
      <c r="X60" s="14" t="s">
        <v>85</v>
      </c>
      <c r="Y60" s="14"/>
      <c r="Z60" s="14"/>
      <c r="AA60" s="14" t="s">
        <v>56</v>
      </c>
      <c r="AB60" s="14"/>
      <c r="AC60" s="14"/>
      <c r="AD60" s="14" t="s">
        <v>944</v>
      </c>
      <c r="AE60" s="14" t="s">
        <v>945</v>
      </c>
      <c r="AF60" s="14" t="s">
        <v>123</v>
      </c>
      <c r="AG60" s="14" t="s">
        <v>946</v>
      </c>
    </row>
    <row r="61" spans="1:34" ht="17.100000000000001" customHeight="1" x14ac:dyDescent="0.2">
      <c r="A61" s="14" t="s">
        <v>947</v>
      </c>
      <c r="B61" s="14" t="s">
        <v>47</v>
      </c>
      <c r="C61" s="14">
        <v>5</v>
      </c>
      <c r="D61" s="14">
        <v>3</v>
      </c>
      <c r="E61" s="48">
        <v>6</v>
      </c>
      <c r="F61" s="63">
        <v>35.17</v>
      </c>
      <c r="G61" s="75">
        <f t="shared" si="13"/>
        <v>10.719816000000002</v>
      </c>
      <c r="H61" s="44">
        <v>34.67</v>
      </c>
      <c r="I61" s="88">
        <f t="shared" si="14"/>
        <v>10.567416000000001</v>
      </c>
      <c r="J61" s="63">
        <v>18.579999999999998</v>
      </c>
      <c r="K61" s="75">
        <f t="shared" si="15"/>
        <v>5.6631839999999993</v>
      </c>
      <c r="L61" s="63">
        <v>17.91</v>
      </c>
      <c r="M61" s="75">
        <f t="shared" si="16"/>
        <v>5.4589680000000005</v>
      </c>
      <c r="N61" s="71">
        <f t="shared" si="12"/>
        <v>314.94735000000003</v>
      </c>
      <c r="O61" s="78">
        <f t="shared" si="17"/>
        <v>29.259553657050002</v>
      </c>
      <c r="P61" s="69" t="s">
        <v>48</v>
      </c>
      <c r="Q61" s="14" t="s">
        <v>778</v>
      </c>
      <c r="R61" s="14"/>
      <c r="S61" s="127">
        <v>340</v>
      </c>
      <c r="T61" s="14" t="s">
        <v>948</v>
      </c>
      <c r="U61" s="14"/>
      <c r="V61" s="14" t="s">
        <v>949</v>
      </c>
      <c r="W61" s="14"/>
      <c r="X61" s="14" t="s">
        <v>107</v>
      </c>
      <c r="Y61" s="14"/>
      <c r="Z61" s="14"/>
      <c r="AA61" s="14" t="s">
        <v>55</v>
      </c>
      <c r="AB61" s="14"/>
      <c r="AC61" s="14"/>
      <c r="AD61" s="14"/>
      <c r="AE61" s="14" t="s">
        <v>950</v>
      </c>
      <c r="AF61" s="14" t="s">
        <v>951</v>
      </c>
      <c r="AG61" s="14"/>
    </row>
    <row r="62" spans="1:34" ht="17.100000000000001" customHeight="1" x14ac:dyDescent="0.2">
      <c r="A62" s="14" t="s">
        <v>952</v>
      </c>
      <c r="B62" s="14" t="s">
        <v>47</v>
      </c>
      <c r="C62" s="14">
        <v>5</v>
      </c>
      <c r="D62" s="14">
        <v>4</v>
      </c>
      <c r="E62" s="48">
        <v>10</v>
      </c>
      <c r="F62" s="63">
        <v>34.25</v>
      </c>
      <c r="G62" s="75">
        <f t="shared" si="13"/>
        <v>10.439400000000001</v>
      </c>
      <c r="H62" s="44">
        <v>33</v>
      </c>
      <c r="I62" s="88">
        <f t="shared" si="14"/>
        <v>10.058400000000001</v>
      </c>
      <c r="J62" s="63">
        <v>19</v>
      </c>
      <c r="K62" s="75">
        <f t="shared" si="15"/>
        <v>5.7911999999999999</v>
      </c>
      <c r="L62" s="63">
        <v>17.75</v>
      </c>
      <c r="M62" s="75">
        <f t="shared" si="16"/>
        <v>5.4102000000000006</v>
      </c>
      <c r="N62" s="71">
        <f t="shared" si="12"/>
        <v>303.96875</v>
      </c>
      <c r="O62" s="78">
        <f t="shared" si="17"/>
        <v>28.239608781249999</v>
      </c>
      <c r="P62" s="69" t="s">
        <v>48</v>
      </c>
      <c r="Q62" s="14" t="s">
        <v>953</v>
      </c>
      <c r="R62" s="14" t="s">
        <v>954</v>
      </c>
      <c r="S62" s="127">
        <v>175</v>
      </c>
      <c r="T62" s="14"/>
      <c r="U62" s="13" t="s">
        <v>955</v>
      </c>
      <c r="V62" s="14"/>
      <c r="W62" s="14"/>
      <c r="X62" s="14" t="s">
        <v>107</v>
      </c>
      <c r="Y62" s="14"/>
      <c r="Z62" s="14"/>
      <c r="AA62" s="14" t="s">
        <v>56</v>
      </c>
      <c r="AB62" s="14"/>
      <c r="AC62" s="14"/>
      <c r="AD62" s="14" t="s">
        <v>197</v>
      </c>
      <c r="AE62" s="14"/>
      <c r="AF62" s="14" t="s">
        <v>956</v>
      </c>
      <c r="AG62" s="14"/>
    </row>
    <row r="63" spans="1:34" ht="17.100000000000001" customHeight="1" x14ac:dyDescent="0.2">
      <c r="A63" s="14" t="s">
        <v>957</v>
      </c>
      <c r="B63" s="14" t="s">
        <v>47</v>
      </c>
      <c r="C63" s="14">
        <v>8</v>
      </c>
      <c r="D63" s="14">
        <v>3</v>
      </c>
      <c r="E63" s="48">
        <v>8</v>
      </c>
      <c r="F63" s="63">
        <v>62</v>
      </c>
      <c r="G63" s="75">
        <f t="shared" si="13"/>
        <v>18.897600000000001</v>
      </c>
      <c r="H63" s="44">
        <v>61</v>
      </c>
      <c r="I63" s="88">
        <f t="shared" si="14"/>
        <v>18.5928</v>
      </c>
      <c r="J63" s="63">
        <v>34.08</v>
      </c>
      <c r="K63" s="75">
        <f t="shared" si="15"/>
        <v>10.387584</v>
      </c>
      <c r="L63" s="63">
        <v>32.409999999999997</v>
      </c>
      <c r="M63" s="75">
        <f t="shared" si="16"/>
        <v>9.8785679999999996</v>
      </c>
      <c r="N63" s="71">
        <v>1007</v>
      </c>
      <c r="O63" s="78">
        <f t="shared" si="17"/>
        <v>93.553320999999997</v>
      </c>
      <c r="P63" s="69" t="s">
        <v>48</v>
      </c>
      <c r="Q63" s="14" t="s">
        <v>700</v>
      </c>
      <c r="R63" s="14"/>
      <c r="S63" s="127">
        <v>600</v>
      </c>
      <c r="T63" s="14" t="s">
        <v>958</v>
      </c>
      <c r="U63" s="14"/>
      <c r="V63" s="14" t="s">
        <v>959</v>
      </c>
      <c r="W63" s="14"/>
      <c r="X63" s="14" t="s">
        <v>960</v>
      </c>
      <c r="Y63" s="17"/>
      <c r="Z63" s="14"/>
      <c r="AA63" s="14" t="s">
        <v>56</v>
      </c>
      <c r="AB63" s="14" t="s">
        <v>56</v>
      </c>
      <c r="AC63" s="14" t="s">
        <v>55</v>
      </c>
      <c r="AD63" s="14" t="s">
        <v>101</v>
      </c>
      <c r="AE63" s="14"/>
      <c r="AF63" s="14" t="s">
        <v>961</v>
      </c>
      <c r="AG63" s="14" t="s">
        <v>962</v>
      </c>
    </row>
    <row r="64" spans="1:34" ht="17.100000000000001" customHeight="1" x14ac:dyDescent="0.2">
      <c r="A64" s="14" t="s">
        <v>963</v>
      </c>
      <c r="B64" s="14" t="s">
        <v>47</v>
      </c>
      <c r="C64" s="14">
        <v>5</v>
      </c>
      <c r="D64" s="14">
        <v>4</v>
      </c>
      <c r="E64" s="48">
        <v>6</v>
      </c>
      <c r="F64" s="63">
        <v>35.75</v>
      </c>
      <c r="G64" s="75">
        <f t="shared" si="13"/>
        <v>10.896600000000001</v>
      </c>
      <c r="H64" s="44">
        <v>34.5</v>
      </c>
      <c r="I64" s="88">
        <f t="shared" si="14"/>
        <v>10.515600000000001</v>
      </c>
      <c r="J64" s="63">
        <v>17.75</v>
      </c>
      <c r="K64" s="75">
        <f t="shared" si="15"/>
        <v>5.4102000000000006</v>
      </c>
      <c r="L64" s="63">
        <v>17</v>
      </c>
      <c r="M64" s="75">
        <f t="shared" si="16"/>
        <v>5.1816000000000004</v>
      </c>
      <c r="N64" s="71">
        <f t="shared" si="12"/>
        <v>303.875</v>
      </c>
      <c r="O64" s="78">
        <f t="shared" si="17"/>
        <v>28.230899125000001</v>
      </c>
      <c r="P64" s="69" t="s">
        <v>48</v>
      </c>
      <c r="Q64" s="14" t="s">
        <v>964</v>
      </c>
      <c r="R64" s="14"/>
      <c r="S64" s="127">
        <v>300</v>
      </c>
      <c r="T64" s="14"/>
      <c r="U64" s="14"/>
      <c r="V64" s="14"/>
      <c r="W64" s="14"/>
      <c r="X64" s="14" t="s">
        <v>78</v>
      </c>
      <c r="Y64" s="17"/>
      <c r="Z64" s="14"/>
      <c r="AA64" s="14" t="s">
        <v>56</v>
      </c>
      <c r="AB64" s="14"/>
      <c r="AC64" s="14"/>
      <c r="AD64" s="14" t="s">
        <v>702</v>
      </c>
      <c r="AE64" s="14"/>
      <c r="AF64" s="14" t="s">
        <v>102</v>
      </c>
      <c r="AG64" s="14"/>
    </row>
    <row r="65" spans="1:34" ht="17.100000000000001" customHeight="1" x14ac:dyDescent="0.2">
      <c r="A65" s="14" t="s">
        <v>965</v>
      </c>
      <c r="B65" s="14" t="s">
        <v>699</v>
      </c>
      <c r="C65" s="14">
        <v>7</v>
      </c>
      <c r="D65" s="14">
        <v>4</v>
      </c>
      <c r="E65" s="48">
        <v>5</v>
      </c>
      <c r="F65" s="63">
        <v>22.83</v>
      </c>
      <c r="G65" s="75">
        <f t="shared" si="13"/>
        <v>6.9585840000000001</v>
      </c>
      <c r="H65" s="44">
        <v>24.33</v>
      </c>
      <c r="I65" s="88">
        <f t="shared" si="14"/>
        <v>7.4157839999999995</v>
      </c>
      <c r="J65" s="63">
        <v>15</v>
      </c>
      <c r="K65" s="75">
        <f t="shared" si="15"/>
        <v>4.5720000000000001</v>
      </c>
      <c r="L65" s="63">
        <v>14</v>
      </c>
      <c r="M65" s="75">
        <f t="shared" si="16"/>
        <v>4.2671999999999999</v>
      </c>
      <c r="N65" s="71">
        <f t="shared" si="12"/>
        <v>159.81</v>
      </c>
      <c r="O65" s="78">
        <f t="shared" si="17"/>
        <v>14.84682843</v>
      </c>
      <c r="P65" s="69" t="s">
        <v>48</v>
      </c>
      <c r="Q65" s="14" t="s">
        <v>700</v>
      </c>
      <c r="R65" s="14"/>
      <c r="S65" s="127">
        <v>250</v>
      </c>
      <c r="T65" s="14" t="s">
        <v>356</v>
      </c>
      <c r="U65" s="14"/>
      <c r="V65" s="14"/>
      <c r="W65" s="14"/>
      <c r="X65" s="14" t="s">
        <v>966</v>
      </c>
      <c r="Y65" s="17"/>
      <c r="Z65" s="14"/>
      <c r="AA65" s="14" t="s">
        <v>56</v>
      </c>
      <c r="AB65" s="14"/>
      <c r="AC65" s="14"/>
      <c r="AD65" s="14" t="s">
        <v>122</v>
      </c>
      <c r="AE65" s="14"/>
      <c r="AF65" s="14" t="s">
        <v>967</v>
      </c>
      <c r="AG65" s="14"/>
    </row>
    <row r="66" spans="1:34" ht="17.100000000000001" customHeight="1" x14ac:dyDescent="0.2">
      <c r="A66" s="14" t="s">
        <v>968</v>
      </c>
      <c r="B66" s="14" t="s">
        <v>279</v>
      </c>
      <c r="C66" s="14">
        <v>6</v>
      </c>
      <c r="D66" s="30">
        <v>3</v>
      </c>
      <c r="E66" s="48">
        <v>6</v>
      </c>
      <c r="F66" s="63">
        <v>38.5</v>
      </c>
      <c r="G66" s="75">
        <f t="shared" si="13"/>
        <v>11.7348</v>
      </c>
      <c r="H66" s="44">
        <v>36.5</v>
      </c>
      <c r="I66" s="88">
        <f t="shared" si="14"/>
        <v>11.125200000000001</v>
      </c>
      <c r="J66" s="63">
        <v>18.579999999999998</v>
      </c>
      <c r="K66" s="75">
        <f t="shared" si="15"/>
        <v>5.6631839999999993</v>
      </c>
      <c r="L66" s="63">
        <v>17.670000000000002</v>
      </c>
      <c r="M66" s="75">
        <f t="shared" si="16"/>
        <v>5.385816000000001</v>
      </c>
      <c r="N66" s="71">
        <f t="shared" si="12"/>
        <v>340.14750000000004</v>
      </c>
      <c r="O66" s="78">
        <f t="shared" si="17"/>
        <v>31.600723192500002</v>
      </c>
      <c r="P66" s="69" t="s">
        <v>48</v>
      </c>
      <c r="Q66" s="14" t="s">
        <v>748</v>
      </c>
      <c r="S66" s="127">
        <v>325</v>
      </c>
      <c r="T66" s="14" t="s">
        <v>969</v>
      </c>
      <c r="U66" s="14"/>
      <c r="V66" s="14" t="s">
        <v>970</v>
      </c>
      <c r="W66" s="14"/>
      <c r="X66" s="14"/>
      <c r="Y66" s="14"/>
      <c r="Z66" s="14"/>
      <c r="AA66" s="14"/>
      <c r="AB66" s="14"/>
      <c r="AC66" s="14" t="s">
        <v>55</v>
      </c>
      <c r="AD66" s="14" t="s">
        <v>971</v>
      </c>
      <c r="AE66" s="14"/>
      <c r="AF66" s="14" t="s">
        <v>102</v>
      </c>
      <c r="AG66" s="14"/>
    </row>
    <row r="67" spans="1:34" ht="17.100000000000001" customHeight="1" x14ac:dyDescent="0.2">
      <c r="A67" s="14" t="s">
        <v>972</v>
      </c>
      <c r="B67" s="14" t="s">
        <v>699</v>
      </c>
      <c r="C67" s="14">
        <v>6</v>
      </c>
      <c r="D67" s="14">
        <v>5</v>
      </c>
      <c r="E67" s="48">
        <v>15</v>
      </c>
      <c r="F67" s="63">
        <v>34</v>
      </c>
      <c r="G67" s="75">
        <f t="shared" si="13"/>
        <v>10.363200000000001</v>
      </c>
      <c r="H67" s="44">
        <v>33.5</v>
      </c>
      <c r="I67" s="88">
        <f t="shared" si="14"/>
        <v>10.210800000000001</v>
      </c>
      <c r="J67" s="63">
        <v>19</v>
      </c>
      <c r="K67" s="75">
        <f t="shared" si="15"/>
        <v>5.7911999999999999</v>
      </c>
      <c r="L67" s="63">
        <v>18</v>
      </c>
      <c r="M67" s="75">
        <f t="shared" si="16"/>
        <v>5.4864000000000006</v>
      </c>
      <c r="N67" s="71">
        <f>F67*L67/2</f>
        <v>306</v>
      </c>
      <c r="O67" s="78">
        <f t="shared" si="17"/>
        <v>28.428318000000001</v>
      </c>
      <c r="P67" s="69" t="s">
        <v>48</v>
      </c>
      <c r="Q67" s="14" t="s">
        <v>767</v>
      </c>
      <c r="R67" s="14"/>
      <c r="S67" s="127">
        <v>175</v>
      </c>
      <c r="T67" s="14" t="s">
        <v>973</v>
      </c>
      <c r="U67" s="14"/>
      <c r="V67" s="14" t="s">
        <v>974</v>
      </c>
      <c r="W67" s="14"/>
      <c r="X67" s="14" t="s">
        <v>215</v>
      </c>
      <c r="Y67" s="14"/>
      <c r="Z67" s="14"/>
      <c r="AA67" s="14"/>
      <c r="AB67" s="14"/>
      <c r="AC67" s="14"/>
      <c r="AD67" s="14" t="s">
        <v>101</v>
      </c>
      <c r="AE67" s="14"/>
      <c r="AF67" s="14" t="s">
        <v>170</v>
      </c>
      <c r="AG67" s="14"/>
      <c r="AH67" s="104" t="s">
        <v>244</v>
      </c>
    </row>
    <row r="68" spans="1:34" ht="17.100000000000001" customHeight="1" x14ac:dyDescent="0.2">
      <c r="A68" s="14" t="s">
        <v>975</v>
      </c>
      <c r="B68" s="14" t="s">
        <v>699</v>
      </c>
      <c r="C68" s="14">
        <v>7</v>
      </c>
      <c r="D68" s="14">
        <v>4</v>
      </c>
      <c r="E68" s="48">
        <v>12</v>
      </c>
      <c r="F68" s="63">
        <v>35.5</v>
      </c>
      <c r="G68" s="75">
        <f t="shared" si="13"/>
        <v>10.820400000000001</v>
      </c>
      <c r="H68" s="44">
        <v>36</v>
      </c>
      <c r="I68" s="88">
        <f t="shared" si="14"/>
        <v>10.972800000000001</v>
      </c>
      <c r="J68" s="63">
        <v>18.5</v>
      </c>
      <c r="K68" s="75">
        <f t="shared" si="15"/>
        <v>5.6388000000000007</v>
      </c>
      <c r="L68" s="63">
        <v>18</v>
      </c>
      <c r="M68" s="75">
        <f t="shared" si="16"/>
        <v>5.4864000000000006</v>
      </c>
      <c r="N68" s="71">
        <v>319</v>
      </c>
      <c r="O68" s="78">
        <f t="shared" si="17"/>
        <v>29.636057000000001</v>
      </c>
      <c r="P68" s="69" t="s">
        <v>48</v>
      </c>
      <c r="Q68" s="14" t="s">
        <v>700</v>
      </c>
      <c r="R68" s="14"/>
      <c r="S68" s="127">
        <v>195</v>
      </c>
      <c r="T68" s="14" t="s">
        <v>976</v>
      </c>
      <c r="U68" s="14"/>
      <c r="V68" s="14"/>
      <c r="W68" s="14"/>
      <c r="X68" s="14" t="s">
        <v>107</v>
      </c>
      <c r="Y68" s="14"/>
      <c r="Z68" s="14"/>
      <c r="AA68" s="14" t="s">
        <v>56</v>
      </c>
      <c r="AB68" s="14"/>
      <c r="AC68" s="14"/>
      <c r="AD68" s="14" t="s">
        <v>197</v>
      </c>
      <c r="AE68" s="14"/>
      <c r="AF68" s="14" t="s">
        <v>977</v>
      </c>
      <c r="AG68" s="14"/>
    </row>
    <row r="69" spans="1:34" ht="17.100000000000001" customHeight="1" x14ac:dyDescent="0.2">
      <c r="A69" s="14" t="s">
        <v>978</v>
      </c>
      <c r="B69" s="14" t="s">
        <v>47</v>
      </c>
      <c r="C69" s="14">
        <v>5</v>
      </c>
      <c r="D69" s="14">
        <v>4</v>
      </c>
      <c r="E69" s="48">
        <v>6</v>
      </c>
      <c r="F69" s="63">
        <v>23.33</v>
      </c>
      <c r="G69" s="75">
        <f t="shared" si="13"/>
        <v>7.1109840000000002</v>
      </c>
      <c r="H69" s="44">
        <v>21.33</v>
      </c>
      <c r="I69" s="88">
        <f t="shared" si="14"/>
        <v>6.5013839999999998</v>
      </c>
      <c r="J69" s="63">
        <v>8.25</v>
      </c>
      <c r="K69" s="75">
        <f t="shared" si="15"/>
        <v>2.5146000000000002</v>
      </c>
      <c r="L69" s="63">
        <v>7.58</v>
      </c>
      <c r="M69" s="75">
        <f t="shared" si="16"/>
        <v>2.310384</v>
      </c>
      <c r="N69" s="71">
        <v>87</v>
      </c>
      <c r="O69" s="78">
        <f t="shared" si="17"/>
        <v>8.0825610000000001</v>
      </c>
      <c r="P69" s="69" t="s">
        <v>48</v>
      </c>
      <c r="Q69" s="14" t="s">
        <v>700</v>
      </c>
      <c r="R69" s="14"/>
      <c r="S69" s="127">
        <v>95</v>
      </c>
      <c r="T69" s="14" t="s">
        <v>979</v>
      </c>
      <c r="U69" s="14"/>
      <c r="V69" s="14"/>
      <c r="W69" s="14"/>
      <c r="X69" s="14" t="s">
        <v>861</v>
      </c>
      <c r="Y69" s="14">
        <v>3</v>
      </c>
      <c r="Z69" s="14">
        <v>3</v>
      </c>
      <c r="AA69" s="14" t="s">
        <v>55</v>
      </c>
      <c r="AB69" s="14"/>
      <c r="AC69" s="14"/>
      <c r="AD69" s="14" t="s">
        <v>174</v>
      </c>
      <c r="AE69" s="14"/>
      <c r="AF69" s="14" t="s">
        <v>980</v>
      </c>
      <c r="AG69" s="14"/>
    </row>
    <row r="70" spans="1:34" ht="17.100000000000001" customHeight="1" x14ac:dyDescent="0.2">
      <c r="A70" s="14" t="s">
        <v>981</v>
      </c>
      <c r="B70" s="14" t="s">
        <v>279</v>
      </c>
      <c r="C70" s="14">
        <v>6</v>
      </c>
      <c r="D70" s="14">
        <v>3</v>
      </c>
      <c r="E70" s="48">
        <v>5</v>
      </c>
      <c r="F70" s="63">
        <v>36.17</v>
      </c>
      <c r="G70" s="75">
        <f t="shared" si="13"/>
        <v>11.024616000000002</v>
      </c>
      <c r="H70" s="44">
        <v>34.5</v>
      </c>
      <c r="I70" s="88">
        <f t="shared" si="14"/>
        <v>10.515600000000001</v>
      </c>
      <c r="J70" s="63">
        <v>18.75</v>
      </c>
      <c r="K70" s="75">
        <f t="shared" si="15"/>
        <v>5.7149999999999999</v>
      </c>
      <c r="L70" s="63">
        <v>17.5</v>
      </c>
      <c r="M70" s="75">
        <f t="shared" si="16"/>
        <v>5.3340000000000005</v>
      </c>
      <c r="N70" s="71">
        <v>315</v>
      </c>
      <c r="O70" s="78">
        <f t="shared" si="17"/>
        <v>29.264444999999998</v>
      </c>
      <c r="P70" s="69" t="s">
        <v>982</v>
      </c>
      <c r="Q70" s="14" t="s">
        <v>771</v>
      </c>
      <c r="R70" s="14"/>
      <c r="S70" s="127">
        <v>395</v>
      </c>
      <c r="T70" s="14" t="s">
        <v>983</v>
      </c>
      <c r="U70" s="13" t="s">
        <v>984</v>
      </c>
      <c r="V70" s="14"/>
      <c r="W70" s="14"/>
      <c r="X70" s="14" t="s">
        <v>94</v>
      </c>
      <c r="Y70" s="14"/>
      <c r="Z70" s="14"/>
      <c r="AA70" s="14" t="s">
        <v>56</v>
      </c>
      <c r="AB70" s="14"/>
      <c r="AC70" s="14"/>
      <c r="AD70" s="14" t="s">
        <v>985</v>
      </c>
      <c r="AE70" s="14"/>
      <c r="AF70" s="14" t="s">
        <v>612</v>
      </c>
      <c r="AG70" s="14"/>
    </row>
    <row r="71" spans="1:34" ht="17.100000000000001" customHeight="1" x14ac:dyDescent="0.2">
      <c r="A71" s="14" t="s">
        <v>986</v>
      </c>
      <c r="B71" s="14" t="s">
        <v>47</v>
      </c>
      <c r="C71" s="14">
        <v>9</v>
      </c>
      <c r="D71" s="14">
        <v>4</v>
      </c>
      <c r="E71" s="48">
        <v>10</v>
      </c>
      <c r="F71" s="63">
        <v>53</v>
      </c>
      <c r="G71" s="75">
        <f t="shared" si="13"/>
        <v>16.154400000000003</v>
      </c>
      <c r="H71" s="44">
        <v>51</v>
      </c>
      <c r="I71" s="88">
        <f t="shared" si="14"/>
        <v>15.5448</v>
      </c>
      <c r="J71" s="63">
        <v>26.33</v>
      </c>
      <c r="K71" s="75">
        <f t="shared" si="15"/>
        <v>8.0253840000000007</v>
      </c>
      <c r="L71" s="63">
        <v>25.08</v>
      </c>
      <c r="M71" s="75">
        <f t="shared" si="16"/>
        <v>7.6443839999999996</v>
      </c>
      <c r="N71" s="71">
        <v>662</v>
      </c>
      <c r="O71" s="78">
        <f t="shared" si="17"/>
        <v>61.501786000000003</v>
      </c>
      <c r="P71" s="69" t="s">
        <v>48</v>
      </c>
      <c r="Q71" s="14" t="s">
        <v>771</v>
      </c>
      <c r="R71" s="14" t="s">
        <v>954</v>
      </c>
      <c r="S71" s="127">
        <v>300</v>
      </c>
      <c r="T71" s="14"/>
      <c r="U71" s="13" t="s">
        <v>987</v>
      </c>
      <c r="V71" s="14"/>
      <c r="W71" s="14"/>
      <c r="X71" s="14"/>
      <c r="Y71" s="14"/>
      <c r="Z71" s="14"/>
      <c r="AA71" s="14" t="s">
        <v>56</v>
      </c>
      <c r="AB71" s="14"/>
      <c r="AC71" s="14"/>
      <c r="AD71" s="14"/>
      <c r="AE71" s="14"/>
      <c r="AF71" s="14" t="s">
        <v>977</v>
      </c>
      <c r="AG71" s="14"/>
    </row>
    <row r="72" spans="1:34" ht="17.100000000000001" customHeight="1" x14ac:dyDescent="0.2">
      <c r="A72" s="14" t="s">
        <v>988</v>
      </c>
      <c r="B72" s="14" t="s">
        <v>699</v>
      </c>
      <c r="C72" s="14">
        <v>7</v>
      </c>
      <c r="D72" s="20">
        <v>3</v>
      </c>
      <c r="E72" s="48">
        <v>5</v>
      </c>
      <c r="F72" s="63">
        <v>41</v>
      </c>
      <c r="G72" s="75">
        <f t="shared" si="13"/>
        <v>12.4968</v>
      </c>
      <c r="H72" s="44">
        <v>39</v>
      </c>
      <c r="I72" s="88">
        <f t="shared" si="14"/>
        <v>11.8872</v>
      </c>
      <c r="J72" s="63">
        <v>20.170000000000002</v>
      </c>
      <c r="K72" s="75">
        <f t="shared" si="15"/>
        <v>6.1478160000000006</v>
      </c>
      <c r="L72" s="63">
        <v>18.579999999999998</v>
      </c>
      <c r="M72" s="75">
        <f t="shared" si="16"/>
        <v>5.6631839999999993</v>
      </c>
      <c r="N72" s="71">
        <f>F72*L72/2</f>
        <v>380.89</v>
      </c>
      <c r="O72" s="78">
        <f t="shared" si="17"/>
        <v>35.385823670000001</v>
      </c>
      <c r="P72" s="69" t="s">
        <v>48</v>
      </c>
      <c r="Q72" s="14" t="s">
        <v>989</v>
      </c>
      <c r="R72" s="14"/>
      <c r="S72" s="127">
        <v>400</v>
      </c>
      <c r="T72" s="14"/>
      <c r="U72" s="14" t="s">
        <v>990</v>
      </c>
      <c r="V72" s="14">
        <v>1672</v>
      </c>
      <c r="W72" s="37"/>
      <c r="X72" s="17" t="s">
        <v>64</v>
      </c>
      <c r="Y72" s="14"/>
      <c r="Z72" s="14"/>
      <c r="AA72" s="14" t="s">
        <v>56</v>
      </c>
      <c r="AB72" s="14"/>
      <c r="AC72" s="14"/>
      <c r="AD72" s="14" t="s">
        <v>101</v>
      </c>
      <c r="AE72" s="14"/>
      <c r="AF72" s="14" t="s">
        <v>288</v>
      </c>
      <c r="AG72" s="14" t="s">
        <v>289</v>
      </c>
    </row>
    <row r="73" spans="1:34" ht="17.100000000000001" customHeight="1" x14ac:dyDescent="0.2">
      <c r="A73" s="14" t="s">
        <v>991</v>
      </c>
      <c r="B73" s="14" t="s">
        <v>699</v>
      </c>
      <c r="C73" s="14">
        <v>8</v>
      </c>
      <c r="D73" s="14">
        <v>4</v>
      </c>
      <c r="E73" s="48">
        <v>9</v>
      </c>
      <c r="F73" s="63">
        <v>35.67</v>
      </c>
      <c r="G73" s="75">
        <f t="shared" si="13"/>
        <v>10.872216000000002</v>
      </c>
      <c r="H73" s="44">
        <v>34.67</v>
      </c>
      <c r="I73" s="88">
        <f t="shared" si="14"/>
        <v>10.567416000000001</v>
      </c>
      <c r="J73" s="63">
        <v>20</v>
      </c>
      <c r="K73" s="75">
        <f t="shared" si="15"/>
        <v>6.0960000000000001</v>
      </c>
      <c r="L73" s="63">
        <v>18.5</v>
      </c>
      <c r="M73" s="75">
        <f t="shared" si="16"/>
        <v>5.6388000000000007</v>
      </c>
      <c r="N73" s="71">
        <v>329</v>
      </c>
      <c r="O73" s="78">
        <f t="shared" si="17"/>
        <v>30.565086999999998</v>
      </c>
      <c r="P73" s="69" t="s">
        <v>48</v>
      </c>
      <c r="Q73" s="14" t="s">
        <v>700</v>
      </c>
      <c r="R73" s="14"/>
      <c r="S73" s="127">
        <v>150</v>
      </c>
      <c r="T73" s="14"/>
      <c r="U73" s="14"/>
      <c r="V73" s="14"/>
      <c r="W73" s="14"/>
      <c r="X73" s="17" t="s">
        <v>992</v>
      </c>
      <c r="Y73" s="14"/>
      <c r="Z73" s="14"/>
      <c r="AA73" s="14" t="s">
        <v>56</v>
      </c>
      <c r="AB73" s="14"/>
      <c r="AC73" s="14"/>
      <c r="AD73" s="14" t="s">
        <v>993</v>
      </c>
      <c r="AE73" s="14"/>
      <c r="AF73" s="14"/>
      <c r="AG73" s="14"/>
    </row>
    <row r="74" spans="1:34" ht="17.100000000000001" customHeight="1" x14ac:dyDescent="0.2">
      <c r="A74" s="14" t="s">
        <v>994</v>
      </c>
      <c r="B74" s="14" t="s">
        <v>699</v>
      </c>
      <c r="C74" s="14">
        <v>7</v>
      </c>
      <c r="D74" s="14">
        <v>5</v>
      </c>
      <c r="E74" s="48">
        <v>19</v>
      </c>
      <c r="F74" s="63">
        <v>26.5</v>
      </c>
      <c r="G74" s="75">
        <f t="shared" si="13"/>
        <v>8.0772000000000013</v>
      </c>
      <c r="H74" s="44">
        <v>27.5</v>
      </c>
      <c r="I74" s="88">
        <f t="shared" si="14"/>
        <v>8.3819999999999997</v>
      </c>
      <c r="J74" s="63">
        <v>16.5</v>
      </c>
      <c r="K74" s="75">
        <f t="shared" si="15"/>
        <v>5.0292000000000003</v>
      </c>
      <c r="L74" s="63">
        <v>16</v>
      </c>
      <c r="M74" s="75">
        <f t="shared" si="16"/>
        <v>4.8768000000000002</v>
      </c>
      <c r="N74" s="71">
        <v>218</v>
      </c>
      <c r="O74" s="78">
        <f t="shared" si="17"/>
        <v>20.252853999999999</v>
      </c>
      <c r="P74" s="69" t="s">
        <v>48</v>
      </c>
      <c r="Q74" s="14" t="s">
        <v>700</v>
      </c>
      <c r="R74" s="14"/>
      <c r="S74" s="127">
        <v>100</v>
      </c>
      <c r="T74" s="14" t="s">
        <v>995</v>
      </c>
      <c r="U74" s="14" t="s">
        <v>996</v>
      </c>
      <c r="V74" s="14"/>
      <c r="W74" s="14"/>
      <c r="X74" s="17"/>
      <c r="Y74" s="14"/>
      <c r="Z74" s="14"/>
      <c r="AA74" s="14" t="s">
        <v>56</v>
      </c>
      <c r="AB74" s="14"/>
      <c r="AC74" s="14"/>
      <c r="AD74" s="14" t="s">
        <v>997</v>
      </c>
      <c r="AE74" s="14"/>
      <c r="AF74" s="14" t="s">
        <v>998</v>
      </c>
      <c r="AG74" s="14"/>
    </row>
    <row r="75" spans="1:34" ht="17.100000000000001" customHeight="1" x14ac:dyDescent="0.2">
      <c r="A75" s="14" t="s">
        <v>999</v>
      </c>
      <c r="B75" s="14" t="s">
        <v>317</v>
      </c>
      <c r="C75" s="14">
        <v>10</v>
      </c>
      <c r="D75" s="14">
        <v>4</v>
      </c>
      <c r="E75" s="48">
        <v>12</v>
      </c>
      <c r="F75" s="63">
        <v>42.25</v>
      </c>
      <c r="G75" s="75">
        <f t="shared" si="13"/>
        <v>12.877800000000001</v>
      </c>
      <c r="H75" s="44">
        <v>38</v>
      </c>
      <c r="I75" s="88">
        <f t="shared" si="14"/>
        <v>11.5824</v>
      </c>
      <c r="J75" s="63">
        <v>14</v>
      </c>
      <c r="K75" s="75">
        <f t="shared" si="15"/>
        <v>4.2671999999999999</v>
      </c>
      <c r="L75" s="63">
        <v>13.08</v>
      </c>
      <c r="M75" s="75">
        <f t="shared" si="16"/>
        <v>3.9867840000000001</v>
      </c>
      <c r="N75" s="71">
        <f>F75*L75/2</f>
        <v>276.315</v>
      </c>
      <c r="O75" s="78">
        <f t="shared" si="17"/>
        <v>25.670492445000001</v>
      </c>
      <c r="P75" s="69" t="s">
        <v>48</v>
      </c>
      <c r="Q75" s="14" t="s">
        <v>771</v>
      </c>
      <c r="R75" s="14"/>
      <c r="S75" s="127">
        <v>195</v>
      </c>
      <c r="T75" s="14" t="s">
        <v>1000</v>
      </c>
      <c r="U75" s="14"/>
      <c r="V75" s="14"/>
      <c r="W75" s="14"/>
      <c r="X75" s="17" t="s">
        <v>1001</v>
      </c>
      <c r="Y75" s="14">
        <v>3</v>
      </c>
      <c r="Z75" s="14"/>
      <c r="AA75" s="14" t="s">
        <v>56</v>
      </c>
      <c r="AB75" s="14"/>
      <c r="AC75" s="14"/>
      <c r="AD75" s="14" t="s">
        <v>57</v>
      </c>
      <c r="AE75" s="14"/>
      <c r="AF75" s="14" t="s">
        <v>489</v>
      </c>
      <c r="AG75" s="14" t="s">
        <v>490</v>
      </c>
    </row>
    <row r="76" spans="1:34" ht="17.100000000000001" customHeight="1" x14ac:dyDescent="0.2">
      <c r="A76" s="14" t="s">
        <v>1002</v>
      </c>
      <c r="B76" s="14" t="s">
        <v>47</v>
      </c>
      <c r="C76" s="14">
        <v>7</v>
      </c>
      <c r="D76" s="14">
        <v>3</v>
      </c>
      <c r="E76" s="48">
        <v>10</v>
      </c>
      <c r="F76" s="63">
        <v>36.67</v>
      </c>
      <c r="G76" s="75">
        <f t="shared" si="13"/>
        <v>11.177016000000002</v>
      </c>
      <c r="H76" s="44">
        <v>34</v>
      </c>
      <c r="I76" s="88">
        <f t="shared" si="14"/>
        <v>10.363200000000001</v>
      </c>
      <c r="J76" s="63">
        <v>17.5</v>
      </c>
      <c r="K76" s="75">
        <f t="shared" si="15"/>
        <v>5.3340000000000005</v>
      </c>
      <c r="L76" s="63">
        <v>16.5</v>
      </c>
      <c r="M76" s="75">
        <f t="shared" si="16"/>
        <v>5.0292000000000003</v>
      </c>
      <c r="N76" s="72">
        <f>F76*L76/2</f>
        <v>302.52750000000003</v>
      </c>
      <c r="O76" s="78">
        <f t="shared" si="17"/>
        <v>28.105712332500001</v>
      </c>
      <c r="P76" s="69" t="s">
        <v>48</v>
      </c>
      <c r="Q76" s="14" t="s">
        <v>711</v>
      </c>
      <c r="R76" s="14" t="s">
        <v>754</v>
      </c>
      <c r="S76" s="127">
        <v>250</v>
      </c>
      <c r="T76" s="14"/>
      <c r="U76" s="14" t="s">
        <v>1003</v>
      </c>
      <c r="V76" s="14"/>
      <c r="W76" s="14"/>
      <c r="X76" s="14" t="s">
        <v>399</v>
      </c>
      <c r="Y76" s="14"/>
      <c r="Z76" s="14"/>
      <c r="AA76" s="14" t="s">
        <v>56</v>
      </c>
      <c r="AB76" s="14"/>
      <c r="AC76" s="14"/>
      <c r="AD76" s="14" t="s">
        <v>1004</v>
      </c>
      <c r="AE76" s="14"/>
      <c r="AF76" s="14" t="s">
        <v>1005</v>
      </c>
      <c r="AG76" s="14" t="s">
        <v>1006</v>
      </c>
    </row>
    <row r="77" spans="1:34" ht="17.100000000000001" customHeight="1" x14ac:dyDescent="0.2">
      <c r="A77" s="14" t="s">
        <v>1007</v>
      </c>
      <c r="B77" s="14" t="s">
        <v>47</v>
      </c>
      <c r="C77" s="14">
        <v>6</v>
      </c>
      <c r="D77" s="14">
        <v>4</v>
      </c>
      <c r="E77" s="48">
        <v>10</v>
      </c>
      <c r="F77" s="63">
        <v>33.5</v>
      </c>
      <c r="G77" s="75">
        <f t="shared" si="13"/>
        <v>10.210800000000001</v>
      </c>
      <c r="H77" s="44">
        <v>34.33</v>
      </c>
      <c r="I77" s="88">
        <f t="shared" si="14"/>
        <v>10.463784</v>
      </c>
      <c r="J77" s="63">
        <v>18.8</v>
      </c>
      <c r="K77" s="75">
        <f t="shared" si="15"/>
        <v>5.7302400000000002</v>
      </c>
      <c r="L77" s="63">
        <v>18.329999999999998</v>
      </c>
      <c r="M77" s="75">
        <f t="shared" si="16"/>
        <v>5.5869840000000002</v>
      </c>
      <c r="N77" s="72">
        <v>307</v>
      </c>
      <c r="O77" s="78">
        <f t="shared" si="17"/>
        <v>28.521221000000001</v>
      </c>
      <c r="P77" s="86" t="s">
        <v>48</v>
      </c>
      <c r="Q77" s="14" t="s">
        <v>771</v>
      </c>
      <c r="R77" s="14" t="s">
        <v>1008</v>
      </c>
      <c r="S77" s="127">
        <v>200</v>
      </c>
      <c r="T77" s="14" t="s">
        <v>1009</v>
      </c>
      <c r="U77" s="14"/>
      <c r="V77" s="14"/>
      <c r="W77" s="14"/>
      <c r="X77" s="14"/>
      <c r="Y77" s="14"/>
      <c r="Z77" s="14"/>
      <c r="AA77" s="14" t="s">
        <v>56</v>
      </c>
      <c r="AB77" s="14" t="s">
        <v>56</v>
      </c>
      <c r="AC77" s="14" t="s">
        <v>55</v>
      </c>
      <c r="AD77" s="14" t="s">
        <v>1010</v>
      </c>
      <c r="AE77" s="14" t="s">
        <v>1011</v>
      </c>
      <c r="AF77" s="14" t="s">
        <v>1012</v>
      </c>
      <c r="AG77" s="14"/>
    </row>
    <row r="78" spans="1:34" ht="17.100000000000001" customHeight="1" x14ac:dyDescent="0.2">
      <c r="A78" s="14" t="s">
        <v>1013</v>
      </c>
      <c r="B78" s="14" t="s">
        <v>279</v>
      </c>
      <c r="C78" s="14">
        <v>2.5</v>
      </c>
      <c r="D78" s="14">
        <v>1</v>
      </c>
      <c r="E78" s="48">
        <v>1</v>
      </c>
      <c r="F78" s="63">
        <v>51</v>
      </c>
      <c r="G78" s="75">
        <f t="shared" si="13"/>
        <v>15.5448</v>
      </c>
      <c r="H78" s="44">
        <v>45.7</v>
      </c>
      <c r="I78" s="88">
        <f t="shared" si="14"/>
        <v>13.929360000000001</v>
      </c>
      <c r="J78" s="63">
        <v>19.5</v>
      </c>
      <c r="K78" s="75">
        <f t="shared" si="15"/>
        <v>5.9436</v>
      </c>
      <c r="L78" s="63">
        <v>18</v>
      </c>
      <c r="M78" s="75">
        <f t="shared" si="16"/>
        <v>5.4864000000000006</v>
      </c>
      <c r="N78" s="72">
        <v>459</v>
      </c>
      <c r="O78" s="78">
        <f t="shared" si="17"/>
        <v>42.642477</v>
      </c>
      <c r="P78" s="86" t="s">
        <v>48</v>
      </c>
      <c r="Q78" s="14" t="s">
        <v>740</v>
      </c>
      <c r="R78" s="14"/>
      <c r="S78" s="127">
        <v>950</v>
      </c>
      <c r="T78" s="14" t="s">
        <v>1014</v>
      </c>
      <c r="U78" s="14"/>
      <c r="V78" s="14"/>
      <c r="W78" s="14"/>
      <c r="X78" s="14" t="s">
        <v>473</v>
      </c>
      <c r="Y78" s="14"/>
      <c r="Z78" s="14"/>
      <c r="AA78" s="14" t="s">
        <v>56</v>
      </c>
      <c r="AB78" s="14" t="s">
        <v>56</v>
      </c>
      <c r="AC78" s="14"/>
      <c r="AD78" s="14" t="s">
        <v>57</v>
      </c>
      <c r="AE78" s="14" t="s">
        <v>1015</v>
      </c>
      <c r="AF78" s="14" t="s">
        <v>1016</v>
      </c>
      <c r="AG78" s="14"/>
    </row>
    <row r="79" spans="1:34" ht="17.100000000000001" customHeight="1" x14ac:dyDescent="0.2">
      <c r="A79" s="36" t="s">
        <v>1017</v>
      </c>
      <c r="B79" s="14" t="s">
        <v>47</v>
      </c>
      <c r="C79" s="14">
        <v>7</v>
      </c>
      <c r="D79" s="14">
        <v>4</v>
      </c>
      <c r="E79" s="48">
        <v>7</v>
      </c>
      <c r="F79" s="63">
        <v>50.16</v>
      </c>
      <c r="G79" s="75">
        <f t="shared" si="13"/>
        <v>15.288767999999999</v>
      </c>
      <c r="H79" s="44">
        <v>47.6</v>
      </c>
      <c r="I79" s="88">
        <f t="shared" si="14"/>
        <v>14.50848</v>
      </c>
      <c r="J79" s="63">
        <v>23.33</v>
      </c>
      <c r="K79" s="75">
        <f t="shared" si="15"/>
        <v>7.1109840000000002</v>
      </c>
      <c r="L79" s="63">
        <v>22.33</v>
      </c>
      <c r="M79" s="75">
        <f t="shared" si="16"/>
        <v>6.806184</v>
      </c>
      <c r="N79" s="72">
        <v>560</v>
      </c>
      <c r="O79" s="78">
        <f t="shared" si="17"/>
        <v>52.025680000000001</v>
      </c>
      <c r="P79" s="69" t="s">
        <v>48</v>
      </c>
      <c r="Q79" s="14" t="s">
        <v>740</v>
      </c>
      <c r="R79" s="14" t="s">
        <v>1018</v>
      </c>
      <c r="S79" s="127">
        <v>550</v>
      </c>
      <c r="T79" s="14" t="s">
        <v>1019</v>
      </c>
      <c r="U79" s="14" t="s">
        <v>269</v>
      </c>
      <c r="V79" s="14"/>
      <c r="W79" s="14"/>
      <c r="X79" s="14" t="s">
        <v>94</v>
      </c>
      <c r="Y79" s="14"/>
      <c r="Z79" s="14"/>
      <c r="AA79" s="14" t="s">
        <v>56</v>
      </c>
      <c r="AB79" s="14" t="s">
        <v>56</v>
      </c>
      <c r="AC79" s="14" t="s">
        <v>55</v>
      </c>
      <c r="AD79" s="14" t="s">
        <v>101</v>
      </c>
      <c r="AE79" s="14" t="s">
        <v>1020</v>
      </c>
      <c r="AF79" s="14" t="s">
        <v>517</v>
      </c>
      <c r="AG79" s="14" t="s">
        <v>518</v>
      </c>
    </row>
    <row r="80" spans="1:34" ht="17.100000000000001" customHeight="1" x14ac:dyDescent="0.2">
      <c r="A80" s="36" t="s">
        <v>1021</v>
      </c>
      <c r="B80" s="14" t="s">
        <v>47</v>
      </c>
      <c r="C80" s="14">
        <v>7</v>
      </c>
      <c r="D80" s="14">
        <v>3</v>
      </c>
      <c r="E80" s="48">
        <v>5</v>
      </c>
      <c r="F80" s="63">
        <v>53.5</v>
      </c>
      <c r="G80" s="75">
        <f t="shared" ref="G80:G86" si="18">F80*0.3048</f>
        <v>16.306799999999999</v>
      </c>
      <c r="H80" s="44">
        <v>47.66</v>
      </c>
      <c r="I80" s="88">
        <f t="shared" ref="I80:I88" si="19">H80*0.3048</f>
        <v>14.526768000000001</v>
      </c>
      <c r="J80" s="63">
        <v>22.8</v>
      </c>
      <c r="K80" s="75">
        <f t="shared" ref="K80:K88" si="20">J80*0.3048</f>
        <v>6.9494400000000009</v>
      </c>
      <c r="L80" s="63">
        <v>20.75</v>
      </c>
      <c r="M80" s="75">
        <f t="shared" ref="M80:M88" si="21">L80*0.3048</f>
        <v>6.3246000000000002</v>
      </c>
      <c r="N80" s="72">
        <v>555</v>
      </c>
      <c r="O80" s="78">
        <f t="shared" ref="O80:O88" si="22">N80*0.092903</f>
        <v>51.561165000000003</v>
      </c>
      <c r="P80" s="69" t="s">
        <v>48</v>
      </c>
      <c r="Q80" s="14" t="s">
        <v>748</v>
      </c>
      <c r="R80" s="14" t="s">
        <v>1022</v>
      </c>
      <c r="S80" s="127">
        <v>600</v>
      </c>
      <c r="T80" s="14"/>
      <c r="U80" s="14"/>
      <c r="V80" s="14"/>
      <c r="W80" s="14"/>
      <c r="X80" s="14" t="s">
        <v>1023</v>
      </c>
      <c r="Y80" s="14"/>
      <c r="Z80" s="14"/>
      <c r="AA80" s="14" t="s">
        <v>56</v>
      </c>
      <c r="AB80" s="14" t="s">
        <v>56</v>
      </c>
      <c r="AC80" s="14" t="s">
        <v>55</v>
      </c>
      <c r="AD80" s="14" t="s">
        <v>796</v>
      </c>
      <c r="AE80" s="14" t="s">
        <v>1024</v>
      </c>
      <c r="AF80" s="14" t="s">
        <v>1025</v>
      </c>
      <c r="AG80" s="14"/>
    </row>
    <row r="81" spans="1:33" ht="17.100000000000001" customHeight="1" x14ac:dyDescent="0.2">
      <c r="A81" s="36" t="s">
        <v>1026</v>
      </c>
      <c r="B81" s="14" t="s">
        <v>47</v>
      </c>
      <c r="C81" s="14">
        <v>7</v>
      </c>
      <c r="D81" s="14">
        <v>4</v>
      </c>
      <c r="E81" s="48">
        <v>10</v>
      </c>
      <c r="F81" s="63">
        <v>37.4</v>
      </c>
      <c r="G81" s="75">
        <f t="shared" si="18"/>
        <v>11.399520000000001</v>
      </c>
      <c r="H81" s="44">
        <v>36.08</v>
      </c>
      <c r="I81" s="88">
        <f t="shared" si="19"/>
        <v>10.997184000000001</v>
      </c>
      <c r="J81" s="63">
        <v>21.33</v>
      </c>
      <c r="K81" s="75">
        <f t="shared" si="20"/>
        <v>6.5013839999999998</v>
      </c>
      <c r="L81" s="63">
        <v>20.16</v>
      </c>
      <c r="M81" s="75">
        <f t="shared" si="21"/>
        <v>6.144768</v>
      </c>
      <c r="N81" s="72">
        <v>377</v>
      </c>
      <c r="O81" s="78">
        <f t="shared" si="22"/>
        <v>35.024431</v>
      </c>
      <c r="P81" s="69" t="s">
        <v>48</v>
      </c>
      <c r="Q81" s="14" t="s">
        <v>911</v>
      </c>
      <c r="R81" s="14"/>
      <c r="S81" s="127">
        <v>200</v>
      </c>
      <c r="T81" s="14" t="s">
        <v>1027</v>
      </c>
      <c r="U81" s="14" t="s">
        <v>1028</v>
      </c>
      <c r="V81" s="14"/>
      <c r="W81" s="14"/>
      <c r="X81" s="14"/>
      <c r="Y81" s="14"/>
      <c r="Z81" s="14"/>
      <c r="AA81" s="14" t="s">
        <v>56</v>
      </c>
      <c r="AB81" s="14" t="s">
        <v>56</v>
      </c>
      <c r="AC81" s="14" t="s">
        <v>55</v>
      </c>
      <c r="AD81" s="14" t="s">
        <v>1029</v>
      </c>
      <c r="AE81" s="14"/>
      <c r="AF81" s="14" t="s">
        <v>1030</v>
      </c>
      <c r="AG81" s="14"/>
    </row>
    <row r="82" spans="1:33" ht="17.100000000000001" customHeight="1" x14ac:dyDescent="0.2">
      <c r="A82" s="36" t="s">
        <v>1031</v>
      </c>
      <c r="B82" s="14" t="s">
        <v>47</v>
      </c>
      <c r="C82" s="14">
        <v>6</v>
      </c>
      <c r="D82" s="14">
        <v>3</v>
      </c>
      <c r="E82" s="48">
        <v>5</v>
      </c>
      <c r="F82" s="63">
        <v>31.75</v>
      </c>
      <c r="G82" s="75">
        <f t="shared" si="18"/>
        <v>9.6774000000000004</v>
      </c>
      <c r="H82" s="44">
        <v>30.16</v>
      </c>
      <c r="I82" s="88">
        <f t="shared" si="19"/>
        <v>9.1927680000000009</v>
      </c>
      <c r="J82" s="63">
        <v>16.25</v>
      </c>
      <c r="K82" s="75">
        <f t="shared" si="20"/>
        <v>4.9530000000000003</v>
      </c>
      <c r="L82" s="63">
        <v>15.33</v>
      </c>
      <c r="M82" s="75">
        <f t="shared" si="21"/>
        <v>4.6725840000000005</v>
      </c>
      <c r="N82" s="72">
        <v>243</v>
      </c>
      <c r="O82" s="78">
        <f t="shared" si="22"/>
        <v>22.575429</v>
      </c>
      <c r="P82" s="69" t="s">
        <v>280</v>
      </c>
      <c r="Q82" s="14" t="s">
        <v>748</v>
      </c>
      <c r="R82" s="14"/>
      <c r="S82" s="127">
        <v>325</v>
      </c>
      <c r="T82" s="14" t="s">
        <v>1032</v>
      </c>
      <c r="U82" s="14" t="s">
        <v>1033</v>
      </c>
      <c r="V82" s="14">
        <v>264</v>
      </c>
      <c r="W82" s="14"/>
      <c r="X82" s="14" t="s">
        <v>449</v>
      </c>
      <c r="Y82" s="14"/>
      <c r="Z82" s="14"/>
      <c r="AA82" s="14" t="s">
        <v>56</v>
      </c>
      <c r="AB82" s="14" t="s">
        <v>56</v>
      </c>
      <c r="AC82" s="14" t="s">
        <v>55</v>
      </c>
      <c r="AD82" s="14" t="s">
        <v>1034</v>
      </c>
      <c r="AE82" s="14" t="s">
        <v>1035</v>
      </c>
      <c r="AF82" s="14" t="s">
        <v>1036</v>
      </c>
      <c r="AG82" s="14"/>
    </row>
    <row r="83" spans="1:33" ht="17.100000000000001" customHeight="1" x14ac:dyDescent="0.2">
      <c r="A83" s="14" t="s">
        <v>1037</v>
      </c>
      <c r="B83" s="14" t="s">
        <v>47</v>
      </c>
      <c r="C83" s="14">
        <v>7</v>
      </c>
      <c r="D83" s="14">
        <v>2</v>
      </c>
      <c r="E83" s="48">
        <v>5</v>
      </c>
      <c r="F83" s="63">
        <v>33</v>
      </c>
      <c r="G83" s="75">
        <f t="shared" si="18"/>
        <v>10.058400000000001</v>
      </c>
      <c r="H83" s="44">
        <v>30.25</v>
      </c>
      <c r="I83" s="88">
        <f t="shared" si="19"/>
        <v>9.2202000000000002</v>
      </c>
      <c r="J83" s="63">
        <v>12.08</v>
      </c>
      <c r="K83" s="75">
        <f t="shared" si="20"/>
        <v>3.6819840000000004</v>
      </c>
      <c r="L83" s="63">
        <v>11.33</v>
      </c>
      <c r="M83" s="75">
        <f t="shared" si="21"/>
        <v>3.4533840000000002</v>
      </c>
      <c r="N83" s="72">
        <v>187</v>
      </c>
      <c r="O83" s="78">
        <f t="shared" si="22"/>
        <v>17.372861</v>
      </c>
      <c r="P83" s="69" t="s">
        <v>48</v>
      </c>
      <c r="Q83" s="14" t="s">
        <v>748</v>
      </c>
      <c r="R83" s="14" t="s">
        <v>1018</v>
      </c>
      <c r="S83" s="127">
        <v>450</v>
      </c>
      <c r="T83" s="14" t="s">
        <v>1038</v>
      </c>
      <c r="U83" s="14"/>
      <c r="V83" s="14"/>
      <c r="W83" s="14"/>
      <c r="X83" s="14" t="s">
        <v>1039</v>
      </c>
      <c r="Y83" s="17"/>
      <c r="Z83" s="14"/>
      <c r="AA83" s="14" t="s">
        <v>56</v>
      </c>
      <c r="AB83" s="14" t="s">
        <v>56</v>
      </c>
      <c r="AC83" s="14" t="s">
        <v>55</v>
      </c>
      <c r="AD83" s="14" t="s">
        <v>1034</v>
      </c>
      <c r="AE83" s="14" t="s">
        <v>1040</v>
      </c>
      <c r="AF83" s="14" t="s">
        <v>1041</v>
      </c>
      <c r="AG83" s="14" t="s">
        <v>1042</v>
      </c>
    </row>
    <row r="84" spans="1:33" ht="17.100000000000001" customHeight="1" x14ac:dyDescent="0.2">
      <c r="A84" s="14" t="s">
        <v>1043</v>
      </c>
      <c r="B84" s="14" t="s">
        <v>279</v>
      </c>
      <c r="C84" s="14">
        <v>5</v>
      </c>
      <c r="D84" s="14">
        <v>3</v>
      </c>
      <c r="E84" s="48">
        <v>8</v>
      </c>
      <c r="F84" s="63">
        <v>38.6</v>
      </c>
      <c r="G84" s="75">
        <f t="shared" si="18"/>
        <v>11.765280000000001</v>
      </c>
      <c r="H84" s="44">
        <v>36.4</v>
      </c>
      <c r="I84" s="88">
        <f t="shared" si="19"/>
        <v>11.094720000000001</v>
      </c>
      <c r="J84" s="63">
        <v>18</v>
      </c>
      <c r="K84" s="75">
        <f t="shared" si="20"/>
        <v>5.4864000000000006</v>
      </c>
      <c r="L84" s="63">
        <v>16</v>
      </c>
      <c r="M84" s="75">
        <f t="shared" si="21"/>
        <v>4.8768000000000002</v>
      </c>
      <c r="N84" s="72">
        <v>325</v>
      </c>
      <c r="O84" s="78">
        <f t="shared" si="22"/>
        <v>30.193474999999999</v>
      </c>
      <c r="P84" s="69" t="s">
        <v>514</v>
      </c>
      <c r="Q84" s="14" t="s">
        <v>700</v>
      </c>
      <c r="R84" s="14"/>
      <c r="S84" s="127">
        <v>650</v>
      </c>
      <c r="T84" s="14" t="s">
        <v>1044</v>
      </c>
      <c r="U84" s="14"/>
      <c r="V84" s="14"/>
      <c r="W84" s="14"/>
      <c r="X84" s="14" t="s">
        <v>94</v>
      </c>
      <c r="Y84" s="17"/>
      <c r="Z84" s="14"/>
      <c r="AA84" s="14" t="s">
        <v>56</v>
      </c>
      <c r="AB84" s="14" t="s">
        <v>56</v>
      </c>
      <c r="AC84" s="14" t="s">
        <v>55</v>
      </c>
      <c r="AD84" s="14"/>
      <c r="AE84" s="14" t="s">
        <v>1045</v>
      </c>
      <c r="AF84" s="14" t="s">
        <v>896</v>
      </c>
      <c r="AG84" s="14" t="s">
        <v>1046</v>
      </c>
    </row>
    <row r="85" spans="1:33" ht="17.100000000000001" customHeight="1" x14ac:dyDescent="0.2">
      <c r="A85" s="14" t="s">
        <v>1047</v>
      </c>
      <c r="B85" s="14" t="s">
        <v>68</v>
      </c>
      <c r="C85" s="14">
        <v>7</v>
      </c>
      <c r="D85" s="14">
        <v>3</v>
      </c>
      <c r="E85" s="48">
        <v>10</v>
      </c>
      <c r="F85" s="63">
        <v>44.33</v>
      </c>
      <c r="G85" s="75">
        <v>13.511784</v>
      </c>
      <c r="H85" s="44">
        <v>42</v>
      </c>
      <c r="I85" s="88">
        <v>12.801600000000001</v>
      </c>
      <c r="J85" s="63">
        <v>22.5</v>
      </c>
      <c r="K85" s="75">
        <v>6.8580000000000005</v>
      </c>
      <c r="L85" s="63">
        <v>20.8</v>
      </c>
      <c r="M85" s="75">
        <v>6.3398400000000006</v>
      </c>
      <c r="N85" s="72">
        <v>461</v>
      </c>
      <c r="O85" s="78">
        <v>42.828282999999999</v>
      </c>
      <c r="P85" s="69" t="s">
        <v>48</v>
      </c>
      <c r="Q85" s="14" t="s">
        <v>748</v>
      </c>
      <c r="R85" s="14" t="s">
        <v>1048</v>
      </c>
      <c r="S85" s="127">
        <v>775</v>
      </c>
      <c r="T85" s="14"/>
      <c r="U85" s="14"/>
      <c r="V85" s="14"/>
      <c r="W85" s="14"/>
      <c r="X85" s="14" t="s">
        <v>64</v>
      </c>
      <c r="Y85" s="17"/>
      <c r="Z85" s="14"/>
      <c r="AA85" s="14" t="s">
        <v>56</v>
      </c>
      <c r="AB85" s="14" t="s">
        <v>56</v>
      </c>
      <c r="AC85" s="14" t="s">
        <v>55</v>
      </c>
      <c r="AD85" s="14" t="s">
        <v>1049</v>
      </c>
      <c r="AE85" s="14"/>
      <c r="AF85" s="14" t="s">
        <v>565</v>
      </c>
      <c r="AG85" s="14"/>
    </row>
    <row r="86" spans="1:33" ht="17.100000000000001" customHeight="1" x14ac:dyDescent="0.2">
      <c r="A86" s="14" t="s">
        <v>1052</v>
      </c>
      <c r="B86" s="14" t="s">
        <v>47</v>
      </c>
      <c r="C86" s="14">
        <v>7</v>
      </c>
      <c r="D86" s="14">
        <v>4</v>
      </c>
      <c r="E86" s="48">
        <v>15</v>
      </c>
      <c r="F86" s="63">
        <v>49</v>
      </c>
      <c r="G86" s="75">
        <f t="shared" si="18"/>
        <v>14.9352</v>
      </c>
      <c r="H86" s="44">
        <v>46.25</v>
      </c>
      <c r="I86" s="88">
        <f t="shared" si="19"/>
        <v>14.097000000000001</v>
      </c>
      <c r="J86" s="63">
        <v>23.08</v>
      </c>
      <c r="K86" s="75">
        <f t="shared" si="20"/>
        <v>7.0347840000000001</v>
      </c>
      <c r="L86" s="63">
        <v>22.16</v>
      </c>
      <c r="M86" s="75">
        <f t="shared" si="21"/>
        <v>6.7543680000000004</v>
      </c>
      <c r="N86" s="72">
        <v>543</v>
      </c>
      <c r="O86" s="78">
        <f t="shared" si="22"/>
        <v>50.446328999999999</v>
      </c>
      <c r="P86" s="69" t="s">
        <v>48</v>
      </c>
      <c r="Q86" s="14" t="s">
        <v>748</v>
      </c>
      <c r="R86" s="14" t="s">
        <v>1053</v>
      </c>
      <c r="S86" s="127">
        <v>490</v>
      </c>
      <c r="T86" s="14" t="s">
        <v>1054</v>
      </c>
      <c r="U86" s="14" t="s">
        <v>1055</v>
      </c>
      <c r="V86" s="14" t="s">
        <v>573</v>
      </c>
      <c r="W86" s="14"/>
      <c r="X86" s="14"/>
      <c r="Y86" s="14"/>
      <c r="Z86" s="14"/>
      <c r="AA86" s="14" t="s">
        <v>56</v>
      </c>
      <c r="AB86" s="14" t="s">
        <v>56</v>
      </c>
      <c r="AC86" s="14" t="s">
        <v>55</v>
      </c>
      <c r="AD86" s="14" t="s">
        <v>568</v>
      </c>
      <c r="AE86" s="14" t="s">
        <v>575</v>
      </c>
      <c r="AF86" s="14" t="s">
        <v>576</v>
      </c>
      <c r="AG86" s="14"/>
    </row>
    <row r="87" spans="1:33" ht="17.100000000000001" customHeight="1" x14ac:dyDescent="0.2">
      <c r="A87" s="14" t="s">
        <v>1057</v>
      </c>
      <c r="B87" s="14" t="s">
        <v>47</v>
      </c>
      <c r="C87" s="36">
        <v>6</v>
      </c>
      <c r="D87" s="14">
        <v>3</v>
      </c>
      <c r="E87" s="48">
        <v>10</v>
      </c>
      <c r="F87" s="63">
        <v>32.75</v>
      </c>
      <c r="G87" s="75">
        <f t="shared" ref="G87:G113" si="23">F87*0.3048</f>
        <v>9.9822000000000006</v>
      </c>
      <c r="H87" s="44">
        <v>28.75</v>
      </c>
      <c r="I87" s="88">
        <f t="shared" si="19"/>
        <v>8.7629999999999999</v>
      </c>
      <c r="J87" s="63">
        <v>9.5</v>
      </c>
      <c r="K87" s="75">
        <f t="shared" si="20"/>
        <v>2.8956</v>
      </c>
      <c r="L87" s="63">
        <v>8.25</v>
      </c>
      <c r="M87" s="75">
        <f t="shared" si="21"/>
        <v>2.5146000000000002</v>
      </c>
      <c r="N87" s="72">
        <v>135</v>
      </c>
      <c r="O87" s="78">
        <f t="shared" si="22"/>
        <v>12.541905</v>
      </c>
      <c r="P87" s="69" t="s">
        <v>48</v>
      </c>
      <c r="Q87" s="14" t="s">
        <v>740</v>
      </c>
      <c r="R87" s="14" t="s">
        <v>954</v>
      </c>
      <c r="S87" s="127">
        <v>225</v>
      </c>
      <c r="T87" s="14" t="s">
        <v>1058</v>
      </c>
      <c r="U87" s="14"/>
      <c r="V87" s="14"/>
      <c r="W87" s="14"/>
      <c r="X87" s="14" t="s">
        <v>107</v>
      </c>
      <c r="Y87" s="14"/>
      <c r="Z87" s="14"/>
      <c r="AA87" s="14" t="s">
        <v>56</v>
      </c>
      <c r="AB87" s="14" t="s">
        <v>56</v>
      </c>
      <c r="AC87" s="14" t="s">
        <v>55</v>
      </c>
      <c r="AD87" s="14" t="s">
        <v>912</v>
      </c>
      <c r="AE87" s="14" t="s">
        <v>1059</v>
      </c>
      <c r="AF87" s="14" t="s">
        <v>1060</v>
      </c>
      <c r="AG87" s="14"/>
    </row>
    <row r="88" spans="1:33" ht="17.100000000000001" customHeight="1" x14ac:dyDescent="0.2">
      <c r="A88" s="14" t="s">
        <v>1061</v>
      </c>
      <c r="B88" s="48" t="s">
        <v>1056</v>
      </c>
      <c r="C88" s="14">
        <v>6</v>
      </c>
      <c r="D88" s="69">
        <v>4</v>
      </c>
      <c r="E88" s="96">
        <v>12</v>
      </c>
      <c r="F88" s="69">
        <v>44.8</v>
      </c>
      <c r="G88" s="75">
        <f t="shared" si="23"/>
        <v>13.65504</v>
      </c>
      <c r="H88" s="69">
        <v>43.41</v>
      </c>
      <c r="I88" s="88">
        <f t="shared" si="19"/>
        <v>13.231368</v>
      </c>
      <c r="J88" s="92">
        <v>20.329999999999998</v>
      </c>
      <c r="K88" s="75">
        <f t="shared" si="20"/>
        <v>6.1965839999999996</v>
      </c>
      <c r="L88" s="69">
        <v>19.66</v>
      </c>
      <c r="M88" s="75">
        <f t="shared" si="21"/>
        <v>5.9923679999999999</v>
      </c>
      <c r="N88" s="92">
        <v>440</v>
      </c>
      <c r="O88" s="78">
        <f t="shared" si="22"/>
        <v>40.877319999999997</v>
      </c>
      <c r="P88" s="69" t="s">
        <v>48</v>
      </c>
      <c r="Q88" s="14" t="s">
        <v>748</v>
      </c>
      <c r="R88" s="14" t="s">
        <v>1008</v>
      </c>
      <c r="S88" s="127">
        <v>700</v>
      </c>
      <c r="T88" s="14" t="s">
        <v>1062</v>
      </c>
      <c r="U88" s="14" t="s">
        <v>1063</v>
      </c>
      <c r="V88" s="14"/>
      <c r="W88" s="14"/>
      <c r="X88" s="14" t="s">
        <v>526</v>
      </c>
      <c r="Y88" s="14"/>
      <c r="Z88" s="14"/>
      <c r="AA88" s="14" t="s">
        <v>56</v>
      </c>
      <c r="AB88" s="14" t="s">
        <v>56</v>
      </c>
      <c r="AC88" s="14" t="s">
        <v>55</v>
      </c>
      <c r="AD88" s="14" t="s">
        <v>796</v>
      </c>
      <c r="AE88" s="14"/>
      <c r="AF88" s="14" t="s">
        <v>540</v>
      </c>
      <c r="AG88" s="14" t="s">
        <v>541</v>
      </c>
    </row>
    <row r="89" spans="1:33" ht="17.100000000000001" customHeight="1" x14ac:dyDescent="0.2">
      <c r="A89" s="14" t="s">
        <v>1064</v>
      </c>
      <c r="B89" s="14" t="s">
        <v>47</v>
      </c>
      <c r="C89" s="14">
        <v>8</v>
      </c>
      <c r="D89" s="14">
        <v>1</v>
      </c>
      <c r="E89" s="48">
        <v>1</v>
      </c>
      <c r="F89" s="63">
        <v>66.33</v>
      </c>
      <c r="G89" s="75">
        <f t="shared" si="23"/>
        <v>20.217383999999999</v>
      </c>
      <c r="H89" s="44">
        <v>53.5</v>
      </c>
      <c r="I89" s="88">
        <f t="shared" ref="I89:I113" si="24">H89*0.3048</f>
        <v>16.306799999999999</v>
      </c>
      <c r="J89" s="63">
        <v>22.66</v>
      </c>
      <c r="K89" s="75">
        <f t="shared" ref="K89:K113" si="25">J89*0.3048</f>
        <v>6.9067680000000005</v>
      </c>
      <c r="L89" s="63">
        <v>21.9</v>
      </c>
      <c r="M89" s="75">
        <f t="shared" ref="M89:M113" si="26">L89*0.3048</f>
        <v>6.6751199999999997</v>
      </c>
      <c r="N89" s="72">
        <v>729</v>
      </c>
      <c r="O89" s="90">
        <f t="shared" ref="O89:O113" si="27">N89*0.092903</f>
        <v>67.726286999999999</v>
      </c>
      <c r="P89" s="69" t="s">
        <v>48</v>
      </c>
      <c r="Q89" s="14" t="s">
        <v>740</v>
      </c>
      <c r="R89" s="14" t="s">
        <v>1065</v>
      </c>
      <c r="S89" s="127">
        <v>1475</v>
      </c>
      <c r="T89" s="14" t="s">
        <v>1066</v>
      </c>
      <c r="U89" s="14" t="s">
        <v>1067</v>
      </c>
      <c r="V89" s="14"/>
      <c r="W89" s="14"/>
      <c r="X89" s="14" t="s">
        <v>1068</v>
      </c>
      <c r="Y89" s="14"/>
      <c r="Z89" s="14"/>
      <c r="AA89" s="14" t="s">
        <v>56</v>
      </c>
      <c r="AB89" s="14" t="s">
        <v>56</v>
      </c>
      <c r="AC89" s="14" t="s">
        <v>55</v>
      </c>
      <c r="AD89" s="14" t="s">
        <v>1034</v>
      </c>
      <c r="AE89" s="14"/>
      <c r="AF89" s="14" t="s">
        <v>540</v>
      </c>
      <c r="AG89" s="14" t="s">
        <v>541</v>
      </c>
    </row>
    <row r="90" spans="1:33" ht="17.100000000000001" customHeight="1" x14ac:dyDescent="0.2">
      <c r="A90" s="14" t="s">
        <v>1069</v>
      </c>
      <c r="B90" s="14" t="s">
        <v>47</v>
      </c>
      <c r="C90" s="14">
        <v>7</v>
      </c>
      <c r="D90" s="14">
        <v>4</v>
      </c>
      <c r="E90" s="48">
        <v>12</v>
      </c>
      <c r="F90" s="63">
        <v>40.659999999999997</v>
      </c>
      <c r="G90" s="88">
        <f t="shared" si="23"/>
        <v>12.393167999999999</v>
      </c>
      <c r="H90" s="63">
        <v>39.9</v>
      </c>
      <c r="I90" s="75">
        <f t="shared" si="24"/>
        <v>12.161519999999999</v>
      </c>
      <c r="J90" s="44">
        <v>25.5</v>
      </c>
      <c r="K90" s="75">
        <f t="shared" si="25"/>
        <v>7.7724000000000002</v>
      </c>
      <c r="L90" s="63">
        <v>23.82</v>
      </c>
      <c r="M90" s="75">
        <f t="shared" si="26"/>
        <v>7.2603360000000006</v>
      </c>
      <c r="N90" s="97">
        <v>484</v>
      </c>
      <c r="O90" s="90">
        <f t="shared" si="27"/>
        <v>44.965052</v>
      </c>
      <c r="P90" s="69" t="s">
        <v>48</v>
      </c>
      <c r="Q90" s="14" t="s">
        <v>1070</v>
      </c>
      <c r="R90" s="14"/>
      <c r="S90" s="127">
        <v>600</v>
      </c>
      <c r="T90" s="14" t="s">
        <v>1071</v>
      </c>
      <c r="U90" s="14" t="s">
        <v>1072</v>
      </c>
      <c r="V90" s="14"/>
      <c r="W90" s="14"/>
      <c r="X90" s="14" t="s">
        <v>64</v>
      </c>
      <c r="Y90" s="14"/>
      <c r="Z90" s="14"/>
      <c r="AA90" s="14" t="s">
        <v>56</v>
      </c>
      <c r="AB90" s="14" t="s">
        <v>56</v>
      </c>
      <c r="AC90" s="14" t="s">
        <v>55</v>
      </c>
      <c r="AD90" s="14" t="s">
        <v>1073</v>
      </c>
      <c r="AE90" s="14" t="s">
        <v>1074</v>
      </c>
      <c r="AF90" s="14" t="s">
        <v>606</v>
      </c>
      <c r="AG90" s="14"/>
    </row>
    <row r="91" spans="1:33" ht="17.100000000000001" customHeight="1" x14ac:dyDescent="0.2">
      <c r="A91" s="14" t="s">
        <v>1075</v>
      </c>
      <c r="B91" s="14" t="s">
        <v>47</v>
      </c>
      <c r="C91" s="14">
        <v>8</v>
      </c>
      <c r="D91" s="14">
        <v>4</v>
      </c>
      <c r="E91" s="48">
        <v>15</v>
      </c>
      <c r="F91" s="63">
        <v>38.159999999999997</v>
      </c>
      <c r="G91" s="88">
        <f t="shared" si="23"/>
        <v>11.631167999999999</v>
      </c>
      <c r="H91" s="63">
        <v>36.75</v>
      </c>
      <c r="I91" s="75">
        <f t="shared" si="24"/>
        <v>11.201400000000001</v>
      </c>
      <c r="J91" s="44">
        <v>18.16</v>
      </c>
      <c r="K91" s="75">
        <f t="shared" si="25"/>
        <v>5.5351680000000005</v>
      </c>
      <c r="L91" s="63">
        <v>17.25</v>
      </c>
      <c r="M91" s="75">
        <f t="shared" si="26"/>
        <v>5.2578000000000005</v>
      </c>
      <c r="N91" s="97">
        <v>346</v>
      </c>
      <c r="O91" s="90">
        <f t="shared" si="27"/>
        <v>32.144438000000001</v>
      </c>
      <c r="P91" s="69" t="s">
        <v>48</v>
      </c>
      <c r="Q91" s="14" t="s">
        <v>1076</v>
      </c>
      <c r="R91" s="14"/>
      <c r="S91" s="127">
        <v>400</v>
      </c>
      <c r="T91" s="14" t="s">
        <v>1077</v>
      </c>
      <c r="U91" s="14" t="s">
        <v>269</v>
      </c>
      <c r="V91" s="14"/>
      <c r="W91" s="14"/>
      <c r="X91" s="14" t="s">
        <v>173</v>
      </c>
      <c r="Y91" s="14">
        <v>0</v>
      </c>
      <c r="Z91" s="14">
        <v>0</v>
      </c>
      <c r="AA91" s="14" t="s">
        <v>56</v>
      </c>
      <c r="AB91" s="14" t="s">
        <v>56</v>
      </c>
      <c r="AC91" s="14" t="s">
        <v>56</v>
      </c>
      <c r="AD91" s="14" t="s">
        <v>1078</v>
      </c>
      <c r="AE91" s="14" t="s">
        <v>1074</v>
      </c>
      <c r="AF91" s="14" t="s">
        <v>606</v>
      </c>
      <c r="AG91" s="14"/>
    </row>
    <row r="92" spans="1:33" ht="17.100000000000001" customHeight="1" x14ac:dyDescent="0.2">
      <c r="A92" s="14" t="s">
        <v>1079</v>
      </c>
      <c r="B92" s="14" t="s">
        <v>47</v>
      </c>
      <c r="C92" s="14">
        <v>7</v>
      </c>
      <c r="D92" s="14">
        <v>3</v>
      </c>
      <c r="E92" s="48">
        <v>15</v>
      </c>
      <c r="F92" s="63">
        <v>31.08</v>
      </c>
      <c r="G92" s="88">
        <f t="shared" si="23"/>
        <v>9.4731839999999998</v>
      </c>
      <c r="H92" s="63">
        <v>29.9</v>
      </c>
      <c r="I92" s="75">
        <f t="shared" si="24"/>
        <v>9.1135199999999994</v>
      </c>
      <c r="J92" s="44">
        <v>13.75</v>
      </c>
      <c r="K92" s="75">
        <f t="shared" si="25"/>
        <v>4.1909999999999998</v>
      </c>
      <c r="L92" s="63">
        <v>12.9</v>
      </c>
      <c r="M92" s="75">
        <f t="shared" si="26"/>
        <v>3.9319200000000003</v>
      </c>
      <c r="N92" s="97">
        <v>200</v>
      </c>
      <c r="O92" s="90">
        <f t="shared" si="27"/>
        <v>18.5806</v>
      </c>
      <c r="P92" s="69" t="s">
        <v>48</v>
      </c>
      <c r="Q92" s="14" t="s">
        <v>1080</v>
      </c>
      <c r="R92" s="14"/>
      <c r="S92" s="127">
        <v>350</v>
      </c>
      <c r="T92" s="14" t="s">
        <v>1081</v>
      </c>
      <c r="U92" s="14"/>
      <c r="V92" s="14"/>
      <c r="W92" s="14"/>
      <c r="X92" s="14" t="s">
        <v>121</v>
      </c>
      <c r="Y92" s="14">
        <v>0</v>
      </c>
      <c r="Z92" s="14">
        <v>0</v>
      </c>
      <c r="AA92" s="14" t="s">
        <v>56</v>
      </c>
      <c r="AB92" s="14" t="s">
        <v>56</v>
      </c>
      <c r="AC92" s="14" t="s">
        <v>56</v>
      </c>
      <c r="AD92" s="14" t="s">
        <v>1082</v>
      </c>
      <c r="AE92" s="14"/>
      <c r="AF92" s="14" t="s">
        <v>606</v>
      </c>
      <c r="AG92" s="14"/>
    </row>
    <row r="93" spans="1:33" ht="16.5" customHeight="1" x14ac:dyDescent="0.2">
      <c r="A93" s="14" t="s">
        <v>1083</v>
      </c>
      <c r="B93" s="14" t="s">
        <v>47</v>
      </c>
      <c r="C93" s="14">
        <v>8</v>
      </c>
      <c r="D93" s="14">
        <v>3</v>
      </c>
      <c r="E93" s="48">
        <v>12</v>
      </c>
      <c r="F93" s="63">
        <v>49.33</v>
      </c>
      <c r="G93" s="88">
        <f t="shared" si="23"/>
        <v>15.035784</v>
      </c>
      <c r="H93" s="63">
        <v>47.8</v>
      </c>
      <c r="I93" s="75">
        <f t="shared" si="24"/>
        <v>14.56944</v>
      </c>
      <c r="J93" s="63">
        <v>22.5</v>
      </c>
      <c r="K93" s="75">
        <f t="shared" si="25"/>
        <v>6.8580000000000005</v>
      </c>
      <c r="L93" s="63">
        <v>21.75</v>
      </c>
      <c r="M93" s="75">
        <f t="shared" si="26"/>
        <v>6.6294000000000004</v>
      </c>
      <c r="N93" s="72">
        <v>536</v>
      </c>
      <c r="O93" s="90">
        <f t="shared" si="27"/>
        <v>49.796008</v>
      </c>
      <c r="P93" s="69" t="s">
        <v>48</v>
      </c>
      <c r="Q93" s="14" t="s">
        <v>748</v>
      </c>
      <c r="R93" s="14" t="s">
        <v>1050</v>
      </c>
      <c r="S93" s="127">
        <v>850</v>
      </c>
      <c r="T93" s="14" t="s">
        <v>1084</v>
      </c>
      <c r="U93" s="14" t="s">
        <v>1085</v>
      </c>
      <c r="V93" s="14"/>
      <c r="W93" s="14"/>
      <c r="X93" s="14"/>
      <c r="Y93" s="14"/>
      <c r="Z93" s="14"/>
      <c r="AA93" s="14" t="s">
        <v>56</v>
      </c>
      <c r="AB93" s="14" t="s">
        <v>56</v>
      </c>
      <c r="AC93" s="14" t="s">
        <v>56</v>
      </c>
      <c r="AD93" s="14" t="s">
        <v>1086</v>
      </c>
      <c r="AE93" s="14"/>
      <c r="AF93" s="14" t="s">
        <v>540</v>
      </c>
      <c r="AG93" s="14" t="s">
        <v>541</v>
      </c>
    </row>
    <row r="94" spans="1:33" ht="16.5" customHeight="1" x14ac:dyDescent="0.2">
      <c r="A94" s="14" t="s">
        <v>1087</v>
      </c>
      <c r="B94" s="14" t="s">
        <v>279</v>
      </c>
      <c r="C94" s="14">
        <v>8</v>
      </c>
      <c r="D94" s="14">
        <v>4</v>
      </c>
      <c r="E94" s="48">
        <v>8</v>
      </c>
      <c r="F94" s="63">
        <v>47.75</v>
      </c>
      <c r="G94" s="88">
        <f t="shared" si="23"/>
        <v>14.554200000000002</v>
      </c>
      <c r="H94" s="63">
        <v>45.33</v>
      </c>
      <c r="I94" s="75">
        <f t="shared" si="24"/>
        <v>13.816584000000001</v>
      </c>
      <c r="J94" s="63">
        <v>22</v>
      </c>
      <c r="K94" s="75">
        <f t="shared" si="25"/>
        <v>6.7056000000000004</v>
      </c>
      <c r="L94" s="63">
        <v>22.33</v>
      </c>
      <c r="M94" s="75">
        <f t="shared" si="26"/>
        <v>6.806184</v>
      </c>
      <c r="N94" s="72">
        <v>533</v>
      </c>
      <c r="O94" s="90">
        <f t="shared" si="27"/>
        <v>49.517299000000001</v>
      </c>
      <c r="P94" s="69" t="s">
        <v>48</v>
      </c>
      <c r="Q94" s="14" t="s">
        <v>740</v>
      </c>
      <c r="R94" s="14" t="s">
        <v>754</v>
      </c>
      <c r="S94" s="127">
        <v>850</v>
      </c>
      <c r="T94" s="14" t="s">
        <v>1062</v>
      </c>
      <c r="U94" s="14" t="s">
        <v>1088</v>
      </c>
      <c r="V94" s="14"/>
      <c r="W94" s="14"/>
      <c r="X94" s="14" t="s">
        <v>78</v>
      </c>
      <c r="Y94" s="14"/>
      <c r="Z94" s="14"/>
      <c r="AA94" s="14" t="s">
        <v>56</v>
      </c>
      <c r="AB94" s="14" t="s">
        <v>56</v>
      </c>
      <c r="AC94" s="14" t="s">
        <v>55</v>
      </c>
      <c r="AD94" s="14" t="s">
        <v>1089</v>
      </c>
      <c r="AE94" s="14" t="s">
        <v>620</v>
      </c>
      <c r="AF94" s="25" t="s">
        <v>116</v>
      </c>
      <c r="AG94" s="14"/>
    </row>
    <row r="95" spans="1:33" ht="16.5" customHeight="1" x14ac:dyDescent="0.2">
      <c r="A95" s="14" t="s">
        <v>1090</v>
      </c>
      <c r="B95" s="14" t="s">
        <v>47</v>
      </c>
      <c r="C95" s="14">
        <v>6</v>
      </c>
      <c r="D95" s="14">
        <v>4</v>
      </c>
      <c r="E95" s="48">
        <v>5</v>
      </c>
      <c r="F95" s="63">
        <v>36</v>
      </c>
      <c r="G95" s="88">
        <f t="shared" si="23"/>
        <v>10.972800000000001</v>
      </c>
      <c r="H95" s="63">
        <v>35.5</v>
      </c>
      <c r="I95" s="75">
        <f t="shared" si="24"/>
        <v>10.820400000000001</v>
      </c>
      <c r="J95" s="63">
        <v>17</v>
      </c>
      <c r="K95" s="75">
        <f t="shared" si="25"/>
        <v>5.1816000000000004</v>
      </c>
      <c r="L95" s="63">
        <v>16.5</v>
      </c>
      <c r="M95" s="75">
        <f t="shared" si="26"/>
        <v>5.0292000000000003</v>
      </c>
      <c r="N95" s="72">
        <v>297</v>
      </c>
      <c r="O95" s="90">
        <f t="shared" si="27"/>
        <v>27.592191</v>
      </c>
      <c r="P95" s="69" t="s">
        <v>48</v>
      </c>
      <c r="Q95" s="14" t="s">
        <v>740</v>
      </c>
      <c r="R95" s="14" t="s">
        <v>1091</v>
      </c>
      <c r="S95" s="127">
        <v>425</v>
      </c>
      <c r="T95" s="14" t="s">
        <v>1092</v>
      </c>
      <c r="U95" s="109" t="s">
        <v>1093</v>
      </c>
      <c r="V95" s="14"/>
      <c r="W95" s="14"/>
      <c r="X95" s="14" t="s">
        <v>136</v>
      </c>
      <c r="Y95" s="14"/>
      <c r="Z95" s="14"/>
      <c r="AA95" s="14" t="s">
        <v>56</v>
      </c>
      <c r="AB95" s="14" t="s">
        <v>56</v>
      </c>
      <c r="AC95" s="14" t="s">
        <v>55</v>
      </c>
      <c r="AD95" s="14" t="s">
        <v>1051</v>
      </c>
      <c r="AE95" s="14" t="s">
        <v>1094</v>
      </c>
      <c r="AF95" s="14" t="s">
        <v>1095</v>
      </c>
      <c r="AG95" s="14"/>
    </row>
    <row r="96" spans="1:33" ht="16.5" customHeight="1" x14ac:dyDescent="0.2">
      <c r="A96" s="14" t="s">
        <v>1096</v>
      </c>
      <c r="B96" s="14" t="s">
        <v>47</v>
      </c>
      <c r="C96" s="14">
        <v>6</v>
      </c>
      <c r="D96" s="14">
        <v>3</v>
      </c>
      <c r="E96" s="48">
        <v>8</v>
      </c>
      <c r="F96" s="63">
        <v>40</v>
      </c>
      <c r="G96" s="88">
        <f t="shared" si="23"/>
        <v>12.192</v>
      </c>
      <c r="H96" s="63">
        <v>34.159999999999997</v>
      </c>
      <c r="I96" s="75">
        <f t="shared" si="24"/>
        <v>10.411968</v>
      </c>
      <c r="J96" s="63">
        <v>18</v>
      </c>
      <c r="K96" s="75">
        <f t="shared" si="25"/>
        <v>5.4864000000000006</v>
      </c>
      <c r="L96" s="63">
        <v>15.66</v>
      </c>
      <c r="M96" s="75">
        <f t="shared" si="26"/>
        <v>4.7731680000000001</v>
      </c>
      <c r="N96" s="72">
        <v>313</v>
      </c>
      <c r="O96" s="90">
        <f t="shared" si="27"/>
        <v>29.078638999999999</v>
      </c>
      <c r="P96" s="69" t="s">
        <v>48</v>
      </c>
      <c r="Q96" s="14" t="s">
        <v>748</v>
      </c>
      <c r="R96" s="14" t="s">
        <v>1048</v>
      </c>
      <c r="S96" s="127">
        <v>525</v>
      </c>
      <c r="T96" s="14" t="s">
        <v>1097</v>
      </c>
      <c r="U96" s="14" t="s">
        <v>269</v>
      </c>
      <c r="V96" s="14"/>
      <c r="W96" s="14"/>
      <c r="X96" s="14" t="s">
        <v>107</v>
      </c>
      <c r="Y96" s="14"/>
      <c r="Z96" s="14"/>
      <c r="AA96" s="14" t="s">
        <v>56</v>
      </c>
      <c r="AB96" s="14" t="s">
        <v>56</v>
      </c>
      <c r="AC96" s="14" t="s">
        <v>55</v>
      </c>
      <c r="AD96" s="14" t="s">
        <v>495</v>
      </c>
      <c r="AE96" s="14" t="s">
        <v>1098</v>
      </c>
      <c r="AF96" s="14" t="s">
        <v>1099</v>
      </c>
      <c r="AG96" s="14"/>
    </row>
    <row r="97" spans="1:34" ht="16.5" customHeight="1" x14ac:dyDescent="0.2">
      <c r="A97" s="14" t="s">
        <v>1100</v>
      </c>
      <c r="B97" s="14" t="s">
        <v>699</v>
      </c>
      <c r="C97" s="14">
        <v>6</v>
      </c>
      <c r="D97" s="14">
        <v>4</v>
      </c>
      <c r="E97" s="48">
        <v>15</v>
      </c>
      <c r="F97" s="63">
        <v>36.9</v>
      </c>
      <c r="G97" s="88">
        <f t="shared" si="23"/>
        <v>11.247120000000001</v>
      </c>
      <c r="H97" s="63">
        <v>35.659999999999997</v>
      </c>
      <c r="I97" s="75">
        <f t="shared" si="24"/>
        <v>10.869168</v>
      </c>
      <c r="J97" s="63">
        <v>15.08</v>
      </c>
      <c r="K97" s="75">
        <f t="shared" si="25"/>
        <v>4.5963840000000005</v>
      </c>
      <c r="L97" s="63">
        <v>14.75</v>
      </c>
      <c r="M97" s="75">
        <f t="shared" si="26"/>
        <v>4.4958</v>
      </c>
      <c r="N97" s="72">
        <v>272</v>
      </c>
      <c r="O97" s="90">
        <f t="shared" si="27"/>
        <v>25.269615999999999</v>
      </c>
      <c r="P97" s="69" t="s">
        <v>48</v>
      </c>
      <c r="Q97" s="14" t="s">
        <v>748</v>
      </c>
      <c r="R97" s="14" t="s">
        <v>754</v>
      </c>
      <c r="S97" s="127">
        <v>350</v>
      </c>
      <c r="T97" s="14"/>
      <c r="U97" s="14" t="s">
        <v>1101</v>
      </c>
      <c r="V97" s="14"/>
      <c r="W97" s="14"/>
      <c r="X97" s="14"/>
      <c r="Y97" s="14"/>
      <c r="Z97" s="14"/>
      <c r="AA97" s="14" t="s">
        <v>56</v>
      </c>
      <c r="AB97" s="14" t="s">
        <v>56</v>
      </c>
      <c r="AC97" s="14" t="s">
        <v>55</v>
      </c>
      <c r="AD97" s="14" t="s">
        <v>568</v>
      </c>
      <c r="AE97" s="14" t="s">
        <v>1102</v>
      </c>
      <c r="AF97" s="14" t="s">
        <v>1103</v>
      </c>
      <c r="AG97" s="14"/>
    </row>
    <row r="98" spans="1:34" ht="16.5" customHeight="1" x14ac:dyDescent="0.2">
      <c r="A98" s="14" t="s">
        <v>1104</v>
      </c>
      <c r="B98" s="14" t="s">
        <v>47</v>
      </c>
      <c r="C98" s="14">
        <v>6</v>
      </c>
      <c r="D98" s="14">
        <v>4</v>
      </c>
      <c r="E98" s="48">
        <v>8</v>
      </c>
      <c r="F98" s="63">
        <v>33.5</v>
      </c>
      <c r="G98" s="88">
        <v>10.210800000000001</v>
      </c>
      <c r="H98" s="63">
        <v>32.25</v>
      </c>
      <c r="I98" s="75">
        <v>9.8298000000000005</v>
      </c>
      <c r="J98" s="63">
        <v>18</v>
      </c>
      <c r="K98" s="75">
        <v>5.4864000000000006</v>
      </c>
      <c r="L98" s="63">
        <v>17</v>
      </c>
      <c r="M98" s="75">
        <v>5.1816000000000004</v>
      </c>
      <c r="N98" s="72">
        <v>285</v>
      </c>
      <c r="O98" s="90">
        <v>26.477354999999999</v>
      </c>
      <c r="P98" s="69" t="s">
        <v>48</v>
      </c>
      <c r="Q98" s="14" t="s">
        <v>748</v>
      </c>
      <c r="R98" s="14" t="s">
        <v>954</v>
      </c>
      <c r="S98" s="127">
        <v>400</v>
      </c>
      <c r="T98" s="14"/>
      <c r="U98" s="14" t="s">
        <v>1105</v>
      </c>
      <c r="V98" s="14"/>
      <c r="W98" s="14"/>
      <c r="X98" s="14"/>
      <c r="Y98" s="14"/>
      <c r="Z98" s="14"/>
      <c r="AA98" s="14" t="s">
        <v>56</v>
      </c>
      <c r="AB98" s="14" t="s">
        <v>56</v>
      </c>
      <c r="AC98" s="14" t="s">
        <v>55</v>
      </c>
      <c r="AD98" s="14" t="s">
        <v>730</v>
      </c>
      <c r="AE98" s="14" t="s">
        <v>1106</v>
      </c>
      <c r="AF98" s="14" t="s">
        <v>540</v>
      </c>
      <c r="AG98" s="14" t="s">
        <v>541</v>
      </c>
    </row>
    <row r="99" spans="1:34" ht="15.6" customHeight="1" x14ac:dyDescent="0.2">
      <c r="A99" s="14" t="s">
        <v>1107</v>
      </c>
      <c r="B99" s="14" t="s">
        <v>47</v>
      </c>
      <c r="C99" s="14">
        <v>7</v>
      </c>
      <c r="D99" s="14">
        <v>4</v>
      </c>
      <c r="E99" s="48">
        <v>8</v>
      </c>
      <c r="F99" s="63">
        <v>44.08</v>
      </c>
      <c r="G99" s="88">
        <f t="shared" si="23"/>
        <v>13.435584</v>
      </c>
      <c r="H99" s="63">
        <v>42.6</v>
      </c>
      <c r="I99" s="75">
        <f t="shared" si="24"/>
        <v>12.984480000000001</v>
      </c>
      <c r="J99" s="63">
        <v>20.5</v>
      </c>
      <c r="K99" s="75">
        <f t="shared" si="25"/>
        <v>6.2484000000000002</v>
      </c>
      <c r="L99" s="63">
        <v>19.600000000000001</v>
      </c>
      <c r="M99" s="75">
        <f t="shared" si="26"/>
        <v>5.9740800000000007</v>
      </c>
      <c r="N99" s="72">
        <v>432</v>
      </c>
      <c r="O99" s="90">
        <f t="shared" si="27"/>
        <v>40.134096</v>
      </c>
      <c r="P99" s="69" t="s">
        <v>48</v>
      </c>
      <c r="Q99" s="14" t="s">
        <v>748</v>
      </c>
      <c r="R99" s="14" t="s">
        <v>1018</v>
      </c>
      <c r="S99" s="127">
        <v>600</v>
      </c>
      <c r="T99" s="14"/>
      <c r="U99" s="14" t="s">
        <v>1108</v>
      </c>
      <c r="V99" s="14"/>
      <c r="W99" s="14"/>
      <c r="X99" s="14" t="s">
        <v>1109</v>
      </c>
      <c r="Y99" s="14"/>
      <c r="Z99" s="14"/>
      <c r="AA99" s="14" t="s">
        <v>56</v>
      </c>
      <c r="AB99" s="14" t="s">
        <v>56</v>
      </c>
      <c r="AC99" s="14" t="s">
        <v>55</v>
      </c>
      <c r="AD99" s="14" t="s">
        <v>1004</v>
      </c>
      <c r="AE99" s="14" t="s">
        <v>1110</v>
      </c>
      <c r="AF99" s="14" t="s">
        <v>1111</v>
      </c>
      <c r="AG99" s="14"/>
    </row>
    <row r="100" spans="1:34" ht="15.6" customHeight="1" x14ac:dyDescent="0.2">
      <c r="A100" s="14" t="s">
        <v>1112</v>
      </c>
      <c r="B100" s="14" t="s">
        <v>47</v>
      </c>
      <c r="C100" s="14">
        <v>6</v>
      </c>
      <c r="D100" s="14">
        <v>4</v>
      </c>
      <c r="E100" s="48">
        <v>15</v>
      </c>
      <c r="F100" s="63">
        <v>33</v>
      </c>
      <c r="G100" s="88">
        <f t="shared" si="23"/>
        <v>10.058400000000001</v>
      </c>
      <c r="H100" s="63">
        <v>32.5</v>
      </c>
      <c r="I100" s="75">
        <f t="shared" si="24"/>
        <v>9.9060000000000006</v>
      </c>
      <c r="J100" s="63">
        <v>20.329999999999998</v>
      </c>
      <c r="K100" s="75">
        <f t="shared" si="25"/>
        <v>6.1965839999999996</v>
      </c>
      <c r="L100" s="63">
        <v>18.75</v>
      </c>
      <c r="M100" s="75">
        <f t="shared" si="26"/>
        <v>5.7149999999999999</v>
      </c>
      <c r="N100" s="72">
        <v>309</v>
      </c>
      <c r="O100" s="90">
        <f t="shared" si="27"/>
        <v>28.707027</v>
      </c>
      <c r="P100" s="69" t="s">
        <v>48</v>
      </c>
      <c r="Q100" s="14" t="s">
        <v>700</v>
      </c>
      <c r="R100" s="14"/>
      <c r="S100" s="127">
        <v>350</v>
      </c>
      <c r="T100" s="14"/>
      <c r="U100" s="14" t="s">
        <v>1113</v>
      </c>
      <c r="V100" s="14"/>
      <c r="W100" s="14"/>
      <c r="X100" s="14" t="s">
        <v>1114</v>
      </c>
      <c r="Y100" s="14"/>
      <c r="Z100" s="14"/>
      <c r="AA100" s="14" t="s">
        <v>56</v>
      </c>
      <c r="AB100" s="14" t="s">
        <v>56</v>
      </c>
      <c r="AC100" s="14" t="s">
        <v>55</v>
      </c>
      <c r="AD100" s="14" t="s">
        <v>730</v>
      </c>
      <c r="AE100" s="14" t="s">
        <v>1115</v>
      </c>
      <c r="AF100" s="14" t="s">
        <v>1116</v>
      </c>
      <c r="AG100" s="14"/>
    </row>
    <row r="101" spans="1:34" ht="15.6" customHeight="1" x14ac:dyDescent="0.2">
      <c r="A101" s="14" t="s">
        <v>1117</v>
      </c>
      <c r="B101" s="14" t="s">
        <v>47</v>
      </c>
      <c r="C101" s="14">
        <v>5</v>
      </c>
      <c r="D101" s="14">
        <v>4</v>
      </c>
      <c r="E101" s="48">
        <v>15</v>
      </c>
      <c r="F101" s="63">
        <v>31.75</v>
      </c>
      <c r="G101" s="88">
        <f t="shared" si="23"/>
        <v>9.6774000000000004</v>
      </c>
      <c r="H101" s="63">
        <v>29.5</v>
      </c>
      <c r="I101" s="75">
        <f t="shared" si="24"/>
        <v>8.9916</v>
      </c>
      <c r="J101" s="63">
        <v>15.75</v>
      </c>
      <c r="K101" s="75">
        <f t="shared" si="25"/>
        <v>4.8006000000000002</v>
      </c>
      <c r="L101" s="63">
        <v>14.5</v>
      </c>
      <c r="M101" s="75">
        <f t="shared" si="26"/>
        <v>4.4196</v>
      </c>
      <c r="N101" s="72">
        <v>230</v>
      </c>
      <c r="O101" s="90">
        <f t="shared" si="27"/>
        <v>21.36769</v>
      </c>
      <c r="P101" s="69" t="s">
        <v>48</v>
      </c>
      <c r="Q101" s="14" t="s">
        <v>700</v>
      </c>
      <c r="R101" s="14"/>
      <c r="S101" s="127">
        <v>275</v>
      </c>
      <c r="T101" s="14"/>
      <c r="U101" s="14" t="s">
        <v>1118</v>
      </c>
      <c r="V101" s="14"/>
      <c r="W101" s="14"/>
      <c r="X101" s="14" t="s">
        <v>107</v>
      </c>
      <c r="Y101" s="14"/>
      <c r="Z101" s="14"/>
      <c r="AA101" s="14" t="s">
        <v>56</v>
      </c>
      <c r="AB101" s="14" t="s">
        <v>56</v>
      </c>
      <c r="AC101" s="14" t="s">
        <v>55</v>
      </c>
      <c r="AD101" s="14" t="s">
        <v>568</v>
      </c>
      <c r="AE101" s="14" t="s">
        <v>1115</v>
      </c>
      <c r="AF101" s="14" t="s">
        <v>1116</v>
      </c>
      <c r="AG101" s="14"/>
    </row>
    <row r="102" spans="1:34" ht="16.5" customHeight="1" x14ac:dyDescent="0.2">
      <c r="A102" s="14" t="s">
        <v>1119</v>
      </c>
      <c r="B102" s="14" t="s">
        <v>47</v>
      </c>
      <c r="C102" s="14">
        <v>7</v>
      </c>
      <c r="D102" s="14">
        <v>3</v>
      </c>
      <c r="E102" s="48">
        <v>5</v>
      </c>
      <c r="F102" s="63">
        <v>50.75</v>
      </c>
      <c r="G102" s="88">
        <f t="shared" si="23"/>
        <v>15.4686</v>
      </c>
      <c r="H102" s="63">
        <v>49.25</v>
      </c>
      <c r="I102" s="75">
        <f t="shared" si="24"/>
        <v>15.0114</v>
      </c>
      <c r="J102" s="63">
        <v>22.4</v>
      </c>
      <c r="K102" s="75">
        <f t="shared" si="25"/>
        <v>6.8275199999999998</v>
      </c>
      <c r="L102" s="63">
        <v>21.66</v>
      </c>
      <c r="M102" s="75">
        <f t="shared" si="26"/>
        <v>6.6019680000000003</v>
      </c>
      <c r="N102" s="72">
        <v>550</v>
      </c>
      <c r="O102" s="90">
        <f t="shared" si="27"/>
        <v>51.096649999999997</v>
      </c>
      <c r="P102" s="69" t="s">
        <v>48</v>
      </c>
      <c r="Q102" s="14" t="s">
        <v>748</v>
      </c>
      <c r="R102" s="14" t="s">
        <v>754</v>
      </c>
      <c r="S102" s="127">
        <v>875</v>
      </c>
      <c r="T102" s="14" t="s">
        <v>1120</v>
      </c>
      <c r="U102" s="14" t="s">
        <v>1121</v>
      </c>
      <c r="V102" s="14"/>
      <c r="W102" s="14"/>
      <c r="X102" s="14" t="s">
        <v>449</v>
      </c>
      <c r="Y102" s="14"/>
      <c r="Z102" s="14"/>
      <c r="AA102" s="14" t="s">
        <v>56</v>
      </c>
      <c r="AB102" s="14" t="s">
        <v>56</v>
      </c>
      <c r="AC102" s="14" t="s">
        <v>55</v>
      </c>
      <c r="AD102" s="14" t="s">
        <v>651</v>
      </c>
      <c r="AE102" s="14" t="s">
        <v>1122</v>
      </c>
      <c r="AF102" s="14" t="s">
        <v>1123</v>
      </c>
      <c r="AG102" s="14"/>
    </row>
    <row r="103" spans="1:34" ht="16.5" customHeight="1" x14ac:dyDescent="0.2">
      <c r="A103" s="14" t="s">
        <v>1124</v>
      </c>
      <c r="B103" s="14" t="s">
        <v>47</v>
      </c>
      <c r="C103" s="14">
        <v>7</v>
      </c>
      <c r="D103" s="14">
        <v>4</v>
      </c>
      <c r="E103" s="48">
        <v>10</v>
      </c>
      <c r="F103" s="63">
        <v>44.5</v>
      </c>
      <c r="G103" s="88">
        <f t="shared" si="23"/>
        <v>13.563600000000001</v>
      </c>
      <c r="H103" s="63">
        <v>44</v>
      </c>
      <c r="I103" s="75">
        <f t="shared" si="24"/>
        <v>13.411200000000001</v>
      </c>
      <c r="J103" s="63">
        <v>21.75</v>
      </c>
      <c r="K103" s="75">
        <f t="shared" si="25"/>
        <v>6.6294000000000004</v>
      </c>
      <c r="L103" s="63">
        <v>21.16</v>
      </c>
      <c r="M103" s="75">
        <f t="shared" si="26"/>
        <v>6.4495680000000002</v>
      </c>
      <c r="N103" s="72">
        <v>471</v>
      </c>
      <c r="O103" s="90">
        <f t="shared" si="27"/>
        <v>43.757312999999996</v>
      </c>
      <c r="P103" s="69" t="s">
        <v>48</v>
      </c>
      <c r="Q103" s="14" t="s">
        <v>748</v>
      </c>
      <c r="R103" s="14" t="s">
        <v>1018</v>
      </c>
      <c r="S103" s="127">
        <v>675</v>
      </c>
      <c r="T103" s="14"/>
      <c r="U103" s="14" t="s">
        <v>1118</v>
      </c>
      <c r="V103" s="14"/>
      <c r="W103" s="14"/>
      <c r="X103" s="14"/>
      <c r="Y103" s="14"/>
      <c r="Z103" s="14"/>
      <c r="AA103" s="14" t="s">
        <v>56</v>
      </c>
      <c r="AB103" s="14" t="s">
        <v>56</v>
      </c>
      <c r="AC103" s="14" t="s">
        <v>55</v>
      </c>
      <c r="AD103" s="14" t="s">
        <v>1004</v>
      </c>
      <c r="AE103" s="14" t="s">
        <v>1125</v>
      </c>
      <c r="AF103" s="14" t="s">
        <v>1126</v>
      </c>
      <c r="AG103" s="14"/>
    </row>
    <row r="104" spans="1:34" ht="16.5" customHeight="1" x14ac:dyDescent="0.2">
      <c r="A104" s="14" t="s">
        <v>1127</v>
      </c>
      <c r="B104" s="14" t="s">
        <v>47</v>
      </c>
      <c r="C104" s="14">
        <v>7</v>
      </c>
      <c r="D104" s="14">
        <v>2</v>
      </c>
      <c r="E104" s="48">
        <v>8</v>
      </c>
      <c r="F104" s="63">
        <v>36.5</v>
      </c>
      <c r="G104" s="88">
        <f t="shared" si="23"/>
        <v>11.125200000000001</v>
      </c>
      <c r="H104" s="63">
        <v>35</v>
      </c>
      <c r="I104" s="75">
        <f t="shared" si="24"/>
        <v>10.668000000000001</v>
      </c>
      <c r="J104" s="63">
        <v>20.079999999999998</v>
      </c>
      <c r="K104" s="75">
        <f t="shared" si="25"/>
        <v>6.1203839999999996</v>
      </c>
      <c r="L104" s="63">
        <v>18.600000000000001</v>
      </c>
      <c r="M104" s="75">
        <f t="shared" si="26"/>
        <v>5.6692800000000005</v>
      </c>
      <c r="N104" s="72">
        <v>339</v>
      </c>
      <c r="O104" s="90">
        <f t="shared" si="27"/>
        <v>31.494116999999999</v>
      </c>
      <c r="P104" s="69" t="s">
        <v>48</v>
      </c>
      <c r="Q104" s="14" t="s">
        <v>700</v>
      </c>
      <c r="R104" s="14"/>
      <c r="S104" s="127">
        <v>600</v>
      </c>
      <c r="T104" s="14" t="s">
        <v>1128</v>
      </c>
      <c r="U104" s="14"/>
      <c r="V104" s="14">
        <v>598</v>
      </c>
      <c r="W104" s="14"/>
      <c r="X104" s="14" t="s">
        <v>861</v>
      </c>
      <c r="Y104" s="14"/>
      <c r="Z104" s="14"/>
      <c r="AA104" s="14" t="s">
        <v>55</v>
      </c>
      <c r="AB104" s="14" t="s">
        <v>56</v>
      </c>
      <c r="AC104" s="14" t="s">
        <v>55</v>
      </c>
      <c r="AD104" s="14" t="s">
        <v>101</v>
      </c>
      <c r="AE104" s="14" t="s">
        <v>660</v>
      </c>
      <c r="AF104" s="14" t="s">
        <v>1129</v>
      </c>
      <c r="AG104" s="14" t="s">
        <v>1130</v>
      </c>
    </row>
    <row r="105" spans="1:34" ht="16.5" customHeight="1" x14ac:dyDescent="0.2">
      <c r="A105" s="14" t="s">
        <v>1131</v>
      </c>
      <c r="B105" s="14" t="s">
        <v>47</v>
      </c>
      <c r="C105" s="14">
        <v>7</v>
      </c>
      <c r="D105" s="14">
        <v>5</v>
      </c>
      <c r="E105" s="48">
        <v>12</v>
      </c>
      <c r="F105" s="63">
        <v>40.33</v>
      </c>
      <c r="G105" s="88">
        <f t="shared" si="23"/>
        <v>12.292584</v>
      </c>
      <c r="H105" s="63">
        <v>38.9</v>
      </c>
      <c r="I105" s="75">
        <f t="shared" si="24"/>
        <v>11.856720000000001</v>
      </c>
      <c r="J105" s="63">
        <v>19.899999999999999</v>
      </c>
      <c r="K105" s="75">
        <f t="shared" si="25"/>
        <v>6.0655200000000002</v>
      </c>
      <c r="L105" s="63">
        <v>19.16</v>
      </c>
      <c r="M105" s="75">
        <f t="shared" si="26"/>
        <v>5.8399680000000007</v>
      </c>
      <c r="N105" s="72">
        <v>386</v>
      </c>
      <c r="O105" s="90">
        <f t="shared" si="27"/>
        <v>35.860557999999997</v>
      </c>
      <c r="P105" s="69" t="s">
        <v>48</v>
      </c>
      <c r="Q105" s="14" t="s">
        <v>748</v>
      </c>
      <c r="R105" s="14" t="s">
        <v>754</v>
      </c>
      <c r="S105" s="127">
        <v>450</v>
      </c>
      <c r="T105" s="14"/>
      <c r="U105" s="14" t="s">
        <v>1132</v>
      </c>
      <c r="V105" s="14"/>
      <c r="W105" s="14"/>
      <c r="X105" s="14"/>
      <c r="Y105" s="14"/>
      <c r="Z105" s="14"/>
      <c r="AA105" s="14" t="s">
        <v>56</v>
      </c>
      <c r="AB105" s="14" t="s">
        <v>56</v>
      </c>
      <c r="AC105" s="14" t="s">
        <v>55</v>
      </c>
      <c r="AD105" s="14" t="s">
        <v>1004</v>
      </c>
      <c r="AE105" s="14" t="s">
        <v>1133</v>
      </c>
      <c r="AF105" s="14" t="s">
        <v>1134</v>
      </c>
      <c r="AG105" s="14" t="s">
        <v>1135</v>
      </c>
    </row>
    <row r="106" spans="1:34" ht="16.5" customHeight="1" x14ac:dyDescent="0.2">
      <c r="A106" s="14" t="s">
        <v>1136</v>
      </c>
      <c r="B106" s="14" t="s">
        <v>317</v>
      </c>
      <c r="C106" s="14">
        <v>1.5</v>
      </c>
      <c r="D106" s="14">
        <v>1</v>
      </c>
      <c r="E106" s="48">
        <v>0</v>
      </c>
      <c r="F106" s="63">
        <v>41.33</v>
      </c>
      <c r="G106" s="88">
        <f t="shared" si="23"/>
        <v>12.597384</v>
      </c>
      <c r="H106" s="63">
        <v>33.25</v>
      </c>
      <c r="I106" s="75">
        <f t="shared" si="24"/>
        <v>10.134600000000001</v>
      </c>
      <c r="J106" s="63">
        <v>29.5</v>
      </c>
      <c r="K106" s="75">
        <f t="shared" si="25"/>
        <v>8.9916</v>
      </c>
      <c r="L106" s="63" t="s">
        <v>1137</v>
      </c>
      <c r="M106" s="75" t="s">
        <v>1137</v>
      </c>
      <c r="N106" s="72">
        <v>913</v>
      </c>
      <c r="O106" s="90">
        <f t="shared" si="27"/>
        <v>84.820438999999993</v>
      </c>
      <c r="P106" s="69" t="s">
        <v>1138</v>
      </c>
      <c r="Q106" s="14" t="s">
        <v>740</v>
      </c>
      <c r="R106" s="14"/>
      <c r="S106" s="127">
        <v>850</v>
      </c>
      <c r="T106" s="14" t="s">
        <v>1139</v>
      </c>
      <c r="U106" s="14"/>
      <c r="V106" s="14"/>
      <c r="W106" s="14"/>
      <c r="X106" s="14" t="s">
        <v>1001</v>
      </c>
      <c r="Y106" s="14"/>
      <c r="Z106" s="14"/>
      <c r="AA106" s="14" t="s">
        <v>56</v>
      </c>
      <c r="AB106" s="14" t="s">
        <v>56</v>
      </c>
      <c r="AC106" s="14" t="s">
        <v>56</v>
      </c>
      <c r="AD106" s="14" t="s">
        <v>912</v>
      </c>
      <c r="AE106" s="14"/>
      <c r="AF106" s="14" t="s">
        <v>1140</v>
      </c>
      <c r="AG106" s="14"/>
    </row>
    <row r="107" spans="1:34" ht="16.5" customHeight="1" x14ac:dyDescent="0.2">
      <c r="A107" s="136" t="s">
        <v>1141</v>
      </c>
      <c r="B107" s="136" t="s">
        <v>47</v>
      </c>
      <c r="C107" s="136">
        <v>9</v>
      </c>
      <c r="D107" s="136">
        <v>4</v>
      </c>
      <c r="E107" s="137">
        <v>10</v>
      </c>
      <c r="F107" s="138">
        <v>55.75</v>
      </c>
      <c r="G107" s="139">
        <f t="shared" si="23"/>
        <v>16.992599999999999</v>
      </c>
      <c r="H107" s="138">
        <v>48.5</v>
      </c>
      <c r="I107" s="140">
        <f t="shared" si="24"/>
        <v>14.7828</v>
      </c>
      <c r="J107" s="138">
        <v>22.16</v>
      </c>
      <c r="K107" s="140">
        <f t="shared" si="25"/>
        <v>6.7543680000000004</v>
      </c>
      <c r="L107" s="138">
        <v>19.399999999999999</v>
      </c>
      <c r="M107" s="140">
        <f t="shared" si="26"/>
        <v>5.9131200000000002</v>
      </c>
      <c r="N107" s="141">
        <v>541</v>
      </c>
      <c r="O107" s="142">
        <f t="shared" si="27"/>
        <v>50.260522999999999</v>
      </c>
      <c r="P107" s="143" t="s">
        <v>48</v>
      </c>
      <c r="Q107" s="136" t="s">
        <v>748</v>
      </c>
      <c r="R107" s="136" t="s">
        <v>1050</v>
      </c>
      <c r="S107" s="144">
        <v>800</v>
      </c>
      <c r="T107" s="136" t="s">
        <v>1142</v>
      </c>
      <c r="U107" s="136"/>
      <c r="V107" s="136"/>
      <c r="W107" s="136"/>
      <c r="X107" s="136" t="s">
        <v>94</v>
      </c>
      <c r="Y107" s="136"/>
      <c r="Z107" s="136"/>
      <c r="AA107" s="136" t="s">
        <v>56</v>
      </c>
      <c r="AB107" s="136" t="s">
        <v>56</v>
      </c>
      <c r="AC107" s="136" t="s">
        <v>55</v>
      </c>
      <c r="AD107" s="136" t="s">
        <v>101</v>
      </c>
      <c r="AE107" s="136" t="s">
        <v>664</v>
      </c>
      <c r="AF107" s="136" t="s">
        <v>665</v>
      </c>
      <c r="AG107" s="136"/>
      <c r="AH107" s="145"/>
    </row>
    <row r="108" spans="1:34" ht="16.5" customHeight="1" x14ac:dyDescent="0.2">
      <c r="A108" s="14" t="s">
        <v>1143</v>
      </c>
      <c r="B108" s="14" t="s">
        <v>47</v>
      </c>
      <c r="C108" s="14">
        <v>5</v>
      </c>
      <c r="D108" s="14">
        <v>3</v>
      </c>
      <c r="E108" s="48">
        <v>12</v>
      </c>
      <c r="F108" s="63">
        <v>34.5</v>
      </c>
      <c r="G108" s="88">
        <f t="shared" si="23"/>
        <v>10.515600000000001</v>
      </c>
      <c r="H108" s="63">
        <v>33.33</v>
      </c>
      <c r="I108" s="75">
        <f t="shared" si="24"/>
        <v>10.158984</v>
      </c>
      <c r="J108" s="63">
        <v>17</v>
      </c>
      <c r="K108" s="75">
        <f t="shared" si="25"/>
        <v>5.1816000000000004</v>
      </c>
      <c r="L108" s="63">
        <v>16</v>
      </c>
      <c r="M108" s="75">
        <f t="shared" si="26"/>
        <v>4.8768000000000002</v>
      </c>
      <c r="N108" s="72">
        <v>276</v>
      </c>
      <c r="O108" s="90">
        <f t="shared" si="27"/>
        <v>25.641227999999998</v>
      </c>
      <c r="P108" s="69" t="s">
        <v>48</v>
      </c>
      <c r="Q108" s="14" t="s">
        <v>748</v>
      </c>
      <c r="R108" s="14"/>
      <c r="S108" s="127">
        <v>400</v>
      </c>
      <c r="T108" s="14"/>
      <c r="U108" s="14"/>
      <c r="V108" s="14"/>
      <c r="W108" s="14"/>
      <c r="X108" s="14"/>
      <c r="Y108" s="14"/>
      <c r="Z108" s="14"/>
      <c r="AA108" s="14" t="s">
        <v>56</v>
      </c>
      <c r="AB108" s="14" t="s">
        <v>56</v>
      </c>
      <c r="AC108" s="14" t="s">
        <v>55</v>
      </c>
      <c r="AD108" s="14" t="s">
        <v>495</v>
      </c>
      <c r="AE108" s="14" t="s">
        <v>1144</v>
      </c>
      <c r="AF108" s="14" t="s">
        <v>1145</v>
      </c>
      <c r="AG108" s="14"/>
    </row>
    <row r="109" spans="1:34" ht="16.5" customHeight="1" x14ac:dyDescent="0.2">
      <c r="A109" s="14" t="s">
        <v>1146</v>
      </c>
      <c r="B109" s="14" t="s">
        <v>47</v>
      </c>
      <c r="C109" s="14">
        <v>7</v>
      </c>
      <c r="D109" s="14">
        <v>4</v>
      </c>
      <c r="E109" s="48">
        <v>10</v>
      </c>
      <c r="F109" s="63">
        <v>43.66</v>
      </c>
      <c r="G109" s="88">
        <f t="shared" si="23"/>
        <v>13.307568</v>
      </c>
      <c r="H109" s="63">
        <v>42.16</v>
      </c>
      <c r="I109" s="75">
        <f t="shared" si="24"/>
        <v>12.850368</v>
      </c>
      <c r="J109" s="63">
        <v>17.329999999999998</v>
      </c>
      <c r="K109" s="75">
        <f t="shared" si="25"/>
        <v>5.282184</v>
      </c>
      <c r="L109" s="63">
        <v>16.75</v>
      </c>
      <c r="M109" s="75">
        <f t="shared" si="26"/>
        <v>5.1054000000000004</v>
      </c>
      <c r="N109" s="72">
        <v>365</v>
      </c>
      <c r="O109" s="90">
        <f t="shared" si="27"/>
        <v>33.909595000000003</v>
      </c>
      <c r="P109" s="69" t="s">
        <v>48</v>
      </c>
      <c r="Q109" s="14" t="s">
        <v>748</v>
      </c>
      <c r="R109" s="14" t="s">
        <v>754</v>
      </c>
      <c r="S109" s="127">
        <v>525</v>
      </c>
      <c r="T109" s="14" t="s">
        <v>1147</v>
      </c>
      <c r="U109" s="14" t="s">
        <v>906</v>
      </c>
      <c r="V109" s="14"/>
      <c r="W109" s="14"/>
      <c r="X109" s="14" t="s">
        <v>1109</v>
      </c>
      <c r="Y109" s="14"/>
      <c r="Z109" s="14"/>
      <c r="AA109" s="14" t="s">
        <v>56</v>
      </c>
      <c r="AB109" s="14" t="s">
        <v>56</v>
      </c>
      <c r="AC109" s="14" t="s">
        <v>55</v>
      </c>
      <c r="AD109" s="14" t="s">
        <v>651</v>
      </c>
      <c r="AE109" s="14" t="s">
        <v>678</v>
      </c>
      <c r="AF109" s="14" t="s">
        <v>679</v>
      </c>
      <c r="AG109" s="14"/>
    </row>
    <row r="110" spans="1:34" ht="16.5" customHeight="1" x14ac:dyDescent="0.2">
      <c r="A110" s="14" t="s">
        <v>1148</v>
      </c>
      <c r="B110" s="14" t="s">
        <v>47</v>
      </c>
      <c r="C110" s="14">
        <v>6</v>
      </c>
      <c r="D110" s="14">
        <v>3</v>
      </c>
      <c r="E110" s="48">
        <v>7</v>
      </c>
      <c r="F110" s="63">
        <v>35.08</v>
      </c>
      <c r="G110" s="88">
        <f t="shared" si="23"/>
        <v>10.692384000000001</v>
      </c>
      <c r="H110" s="63">
        <v>32.799999999999997</v>
      </c>
      <c r="I110" s="75">
        <f t="shared" si="24"/>
        <v>9.9974399999999992</v>
      </c>
      <c r="J110" s="63">
        <v>13.6</v>
      </c>
      <c r="K110" s="75">
        <f t="shared" si="25"/>
        <v>4.1452800000000005</v>
      </c>
      <c r="L110" s="63">
        <v>12.8</v>
      </c>
      <c r="M110" s="75">
        <f t="shared" si="26"/>
        <v>3.9014400000000005</v>
      </c>
      <c r="N110" s="72">
        <v>225</v>
      </c>
      <c r="O110" s="90">
        <f t="shared" si="27"/>
        <v>20.903175000000001</v>
      </c>
      <c r="P110" s="69" t="s">
        <v>48</v>
      </c>
      <c r="Q110" s="14" t="s">
        <v>748</v>
      </c>
      <c r="R110" s="14" t="s">
        <v>1050</v>
      </c>
      <c r="S110" s="127">
        <v>375</v>
      </c>
      <c r="T110" s="14" t="s">
        <v>1149</v>
      </c>
      <c r="U110" s="14"/>
      <c r="V110" s="14"/>
      <c r="W110" s="14"/>
      <c r="X110" s="14"/>
      <c r="Y110" s="14"/>
      <c r="Z110" s="14"/>
      <c r="AA110" s="14" t="s">
        <v>56</v>
      </c>
      <c r="AB110" s="14" t="s">
        <v>56</v>
      </c>
      <c r="AC110" s="14" t="s">
        <v>55</v>
      </c>
      <c r="AD110" s="14" t="s">
        <v>1004</v>
      </c>
      <c r="AE110" s="14"/>
      <c r="AF110" s="14" t="s">
        <v>540</v>
      </c>
      <c r="AG110" s="14" t="s">
        <v>541</v>
      </c>
    </row>
    <row r="111" spans="1:34" ht="16.5" customHeight="1" x14ac:dyDescent="0.2">
      <c r="A111" s="14" t="s">
        <v>1150</v>
      </c>
      <c r="B111" s="14" t="s">
        <v>47</v>
      </c>
      <c r="C111" s="14">
        <v>9</v>
      </c>
      <c r="D111" s="14">
        <v>4</v>
      </c>
      <c r="E111" s="48">
        <v>15</v>
      </c>
      <c r="F111" s="63">
        <v>56.76</v>
      </c>
      <c r="G111" s="88">
        <f t="shared" si="23"/>
        <v>17.300447999999999</v>
      </c>
      <c r="H111" s="63">
        <v>55.61</v>
      </c>
      <c r="I111" s="75">
        <f t="shared" si="24"/>
        <v>16.949928</v>
      </c>
      <c r="J111" s="63">
        <v>26.9</v>
      </c>
      <c r="K111" s="75">
        <f t="shared" si="25"/>
        <v>8.1991200000000006</v>
      </c>
      <c r="L111" s="63">
        <v>26.25</v>
      </c>
      <c r="M111" s="75">
        <f t="shared" si="26"/>
        <v>8.0010000000000012</v>
      </c>
      <c r="N111" s="72">
        <v>745</v>
      </c>
      <c r="O111" s="90">
        <f t="shared" si="27"/>
        <v>69.212734999999995</v>
      </c>
      <c r="P111" s="69" t="s">
        <v>48</v>
      </c>
      <c r="Q111" s="14" t="s">
        <v>740</v>
      </c>
      <c r="R111" s="14" t="s">
        <v>754</v>
      </c>
      <c r="S111" s="127">
        <v>500</v>
      </c>
      <c r="T111" s="14" t="s">
        <v>1151</v>
      </c>
      <c r="U111" s="14" t="s">
        <v>1152</v>
      </c>
      <c r="V111" s="14" t="s">
        <v>683</v>
      </c>
      <c r="W111" s="14"/>
      <c r="X111" s="14" t="s">
        <v>473</v>
      </c>
      <c r="Y111" s="14"/>
      <c r="Z111" s="14"/>
      <c r="AA111" s="14" t="s">
        <v>56</v>
      </c>
      <c r="AB111" s="14" t="s">
        <v>56</v>
      </c>
      <c r="AC111" s="14" t="s">
        <v>55</v>
      </c>
      <c r="AD111" s="14"/>
      <c r="AE111" s="14" t="s">
        <v>685</v>
      </c>
      <c r="AF111" s="14" t="s">
        <v>102</v>
      </c>
      <c r="AG111" s="14" t="s">
        <v>686</v>
      </c>
    </row>
    <row r="112" spans="1:34" ht="16.5" customHeight="1" x14ac:dyDescent="0.2">
      <c r="A112" s="14"/>
      <c r="B112" s="14"/>
      <c r="C112" s="14"/>
      <c r="D112" s="14"/>
      <c r="E112" s="48"/>
      <c r="F112" s="63"/>
      <c r="G112" s="88"/>
      <c r="H112" s="63"/>
      <c r="I112" s="75"/>
      <c r="J112" s="63"/>
      <c r="K112" s="75"/>
      <c r="L112" s="63"/>
      <c r="M112" s="75"/>
      <c r="N112" s="72"/>
      <c r="O112" s="90"/>
      <c r="P112" s="69"/>
      <c r="Q112" s="14"/>
      <c r="R112" s="14"/>
      <c r="S112" s="127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</row>
    <row r="113" spans="1:33" ht="16.5" customHeight="1" x14ac:dyDescent="0.2">
      <c r="A113" s="14"/>
      <c r="B113" s="14"/>
      <c r="C113" s="14"/>
      <c r="D113" s="14"/>
      <c r="E113" s="48"/>
      <c r="F113" s="63"/>
      <c r="G113" s="88">
        <f t="shared" si="23"/>
        <v>0</v>
      </c>
      <c r="H113" s="63"/>
      <c r="I113" s="75">
        <f t="shared" si="24"/>
        <v>0</v>
      </c>
      <c r="J113" s="63"/>
      <c r="K113" s="75">
        <f t="shared" si="25"/>
        <v>0</v>
      </c>
      <c r="L113" s="63"/>
      <c r="M113" s="75">
        <f t="shared" si="26"/>
        <v>0</v>
      </c>
      <c r="N113" s="72"/>
      <c r="O113" s="90">
        <f t="shared" si="27"/>
        <v>0</v>
      </c>
      <c r="P113" s="69"/>
      <c r="Q113" s="14"/>
      <c r="R113" s="14"/>
      <c r="S113" s="127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1:33" ht="16.5" customHeight="1" x14ac:dyDescent="0.2"/>
    <row r="115" spans="1:33" ht="16.5" customHeight="1" x14ac:dyDescent="0.2"/>
    <row r="116" spans="1:33" ht="16.5" customHeight="1" x14ac:dyDescent="0.2"/>
    <row r="117" spans="1:33" ht="16.5" customHeight="1" x14ac:dyDescent="0.2"/>
    <row r="118" spans="1:33" ht="16.5" customHeight="1" x14ac:dyDescent="0.2"/>
  </sheetData>
  <autoFilter ref="A2:AH111" xr:uid="{00000000-0001-0000-0400-000000000000}"/>
  <customSheetViews>
    <customSheetView guid="{5B247772-C614-4CD7-9A2E-DF585A8B9078}" showRuler="0">
      <pane xSplit="8" ySplit="15" topLeftCell="I127" activePane="bottomRight" state="frozen"/>
      <selection pane="bottomRight" activeCell="I145" sqref="I145"/>
      <pageMargins left="0" right="0" top="0" bottom="0" header="0" footer="0"/>
    </customSheetView>
    <customSheetView guid="{658EB156-4CAD-4031-825A-14AD2CA734B3}" showAutoFilter="1" showRuler="0">
      <pane ySplit="1" topLeftCell="A2" activePane="bottomLeft" state="frozen"/>
      <selection pane="bottomLeft" activeCell="N8" sqref="N8"/>
      <pageMargins left="0" right="0" top="0" bottom="0" header="0" footer="0"/>
      <headerFooter alignWithMargins="0"/>
      <autoFilter ref="B1:AD1" xr:uid="{683E9DC1-BA2A-4823-A9C9-03F826B5F42C}"/>
    </customSheetView>
    <customSheetView guid="{A0907707-7F1F-4B0C-A16C-098440D39007}" scale="130" showRuler="0">
      <pane xSplit="8" ySplit="15" topLeftCell="I31" activePane="bottomRight" state="frozen"/>
      <selection pane="bottomRight" activeCell="A40" sqref="A40"/>
      <pageMargins left="0" right="0" top="0" bottom="0" header="0" footer="0"/>
      <headerFooter alignWithMargins="0"/>
    </customSheetView>
    <customSheetView guid="{78134DC7-C14F-4F41-B487-89B68374878E}" scale="130" showRuler="0">
      <pane xSplit="8" ySplit="15" topLeftCell="I64" activePane="bottomRight" state="frozen"/>
      <selection pane="bottomRight" activeCell="A74" sqref="A74:IV74"/>
      <pageMargins left="0" right="0" top="0" bottom="0" header="0" footer="0"/>
      <headerFooter alignWithMargins="0"/>
    </customSheetView>
    <customSheetView guid="{1B8423AF-AE2B-4DA4-8CEA-0954F438544A}" scale="130" topLeftCell="A82">
      <selection activeCell="A107" sqref="A107"/>
      <pageMargins left="0" right="0" top="0" bottom="0" header="0" footer="0"/>
    </customSheetView>
    <customSheetView guid="{9BFD68D7-E5B7-46FA-8EFD-E1CAD6557802}" scale="150" topLeftCell="A95">
      <selection activeCell="A134" sqref="A134"/>
      <pageMargins left="0" right="0" top="0" bottom="0" header="0" footer="0"/>
    </customSheetView>
    <customSheetView guid="{3C165314-E35A-49A4-9CBF-69B92B3F29DF}" showRuler="0">
      <pane xSplit="8" ySplit="15" topLeftCell="I127" activePane="bottomRight" state="frozen"/>
      <selection pane="bottomRight" activeCell="I145" sqref="I145"/>
      <pageMargins left="0" right="0" top="0" bottom="0" header="0" footer="0"/>
    </customSheetView>
  </customSheetViews>
  <mergeCells count="6">
    <mergeCell ref="N1:O1"/>
    <mergeCell ref="B1:E1"/>
    <mergeCell ref="F1:G1"/>
    <mergeCell ref="H1:I1"/>
    <mergeCell ref="J1:K1"/>
    <mergeCell ref="L1:M1"/>
  </mergeCells>
  <phoneticPr fontId="7" type="noConversion"/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I90"/>
  <sheetViews>
    <sheetView showRuler="0" zoomScaleNormal="100" workbookViewId="0">
      <pane ySplit="2" topLeftCell="A78" activePane="bottomLeft" state="frozen"/>
      <selection pane="bottomLeft" activeCell="I92" sqref="I92"/>
    </sheetView>
  </sheetViews>
  <sheetFormatPr defaultColWidth="9" defaultRowHeight="14.25" x14ac:dyDescent="0.2"/>
  <cols>
    <col min="1" max="1" width="7.7109375" style="23" customWidth="1"/>
    <col min="2" max="2" width="14.28515625" style="23" customWidth="1"/>
    <col min="3" max="3" width="12.28515625" style="23" customWidth="1"/>
    <col min="4" max="4" width="14" style="23" bestFit="1" customWidth="1"/>
    <col min="5" max="5" width="12.42578125" style="23" customWidth="1"/>
    <col min="6" max="6" width="8" style="32" customWidth="1"/>
    <col min="7" max="7" width="8.42578125" style="32" customWidth="1"/>
    <col min="8" max="8" width="8.28515625" style="32" customWidth="1"/>
    <col min="9" max="9" width="8.7109375" style="32" customWidth="1"/>
    <col min="10" max="10" width="8.28515625" style="32" customWidth="1"/>
    <col min="11" max="11" width="8.5703125" style="32" customWidth="1"/>
    <col min="12" max="12" width="8.28515625" style="32" customWidth="1"/>
    <col min="13" max="13" width="9" style="32" customWidth="1"/>
    <col min="14" max="14" width="7.7109375" style="42" customWidth="1"/>
    <col min="15" max="15" width="9" style="42" customWidth="1"/>
    <col min="16" max="16" width="20" style="23" bestFit="1" customWidth="1"/>
    <col min="17" max="17" width="18.42578125" style="23" bestFit="1" customWidth="1"/>
    <col min="18" max="18" width="7.42578125" style="23" customWidth="1"/>
    <col min="19" max="19" width="63.28515625" style="23" customWidth="1"/>
    <col min="20" max="20" width="43.28515625" style="23" customWidth="1"/>
    <col min="21" max="21" width="10.7109375" style="23" customWidth="1"/>
    <col min="22" max="22" width="12.7109375" style="23" bestFit="1" customWidth="1"/>
    <col min="23" max="23" width="17.42578125" style="23" customWidth="1"/>
    <col min="24" max="24" width="11.42578125" style="23" bestFit="1" customWidth="1"/>
    <col min="25" max="25" width="10.28515625" style="23" bestFit="1" customWidth="1"/>
    <col min="26" max="26" width="9" style="23" bestFit="1" customWidth="1"/>
    <col min="27" max="27" width="10.7109375" style="23" bestFit="1" customWidth="1"/>
    <col min="28" max="28" width="11.42578125" style="23" bestFit="1" customWidth="1"/>
    <col min="29" max="29" width="17.42578125" style="23" bestFit="1" customWidth="1"/>
    <col min="30" max="30" width="20.28515625" style="23" bestFit="1" customWidth="1"/>
    <col min="31" max="31" width="16.42578125" style="33" bestFit="1" customWidth="1"/>
    <col min="32" max="32" width="13.7109375" style="33" bestFit="1" customWidth="1"/>
    <col min="33" max="33" width="18.42578125" style="106" customWidth="1"/>
    <col min="34" max="16384" width="9" style="23"/>
  </cols>
  <sheetData>
    <row r="1" spans="1:35" ht="37.5" customHeight="1" x14ac:dyDescent="0.2">
      <c r="B1" s="183" t="s">
        <v>1155</v>
      </c>
      <c r="C1" s="183"/>
      <c r="D1" s="183"/>
      <c r="E1" s="183"/>
      <c r="F1" s="182" t="s">
        <v>14</v>
      </c>
      <c r="G1" s="178"/>
      <c r="H1" s="182" t="s">
        <v>15</v>
      </c>
      <c r="I1" s="182"/>
      <c r="J1" s="179" t="s">
        <v>16</v>
      </c>
      <c r="K1" s="178"/>
      <c r="L1" s="182" t="s">
        <v>688</v>
      </c>
      <c r="M1" s="182"/>
      <c r="N1" s="172" t="s">
        <v>689</v>
      </c>
      <c r="O1" s="173"/>
    </row>
    <row r="2" spans="1:35" s="34" customFormat="1" ht="37.5" customHeight="1" x14ac:dyDescent="0.2">
      <c r="A2" s="120" t="s">
        <v>18</v>
      </c>
      <c r="B2" s="120" t="s">
        <v>690</v>
      </c>
      <c r="C2" s="120" t="s">
        <v>1156</v>
      </c>
      <c r="D2" s="120" t="s">
        <v>21</v>
      </c>
      <c r="E2" s="123" t="s">
        <v>22</v>
      </c>
      <c r="F2" s="124" t="s">
        <v>23</v>
      </c>
      <c r="G2" s="74" t="s">
        <v>24</v>
      </c>
      <c r="H2" s="125" t="s">
        <v>23</v>
      </c>
      <c r="I2" s="84" t="s">
        <v>24</v>
      </c>
      <c r="J2" s="124" t="s">
        <v>23</v>
      </c>
      <c r="K2" s="74" t="s">
        <v>24</v>
      </c>
      <c r="L2" s="125" t="s">
        <v>23</v>
      </c>
      <c r="M2" s="84" t="s">
        <v>24</v>
      </c>
      <c r="N2" s="124" t="s">
        <v>25</v>
      </c>
      <c r="O2" s="77" t="s">
        <v>26</v>
      </c>
      <c r="P2" s="126" t="s">
        <v>27</v>
      </c>
      <c r="Q2" s="120" t="s">
        <v>28</v>
      </c>
      <c r="R2" s="120" t="s">
        <v>1157</v>
      </c>
      <c r="S2" s="120" t="s">
        <v>31</v>
      </c>
      <c r="T2" s="120" t="s">
        <v>32</v>
      </c>
      <c r="U2" s="127" t="s">
        <v>33</v>
      </c>
      <c r="V2" s="127" t="s">
        <v>1158</v>
      </c>
      <c r="W2" s="127" t="s">
        <v>35</v>
      </c>
      <c r="X2" s="120" t="s">
        <v>695</v>
      </c>
      <c r="Y2" s="120" t="s">
        <v>696</v>
      </c>
      <c r="Z2" s="120" t="s">
        <v>1159</v>
      </c>
      <c r="AA2" s="120" t="s">
        <v>39</v>
      </c>
      <c r="AB2" s="120" t="s">
        <v>1160</v>
      </c>
      <c r="AC2" s="120" t="s">
        <v>41</v>
      </c>
      <c r="AD2" s="120" t="s">
        <v>42</v>
      </c>
      <c r="AE2" s="125" t="s">
        <v>43</v>
      </c>
      <c r="AF2" s="10" t="s">
        <v>44</v>
      </c>
      <c r="AG2" s="107" t="s">
        <v>45</v>
      </c>
      <c r="AH2" s="10"/>
      <c r="AI2" s="10"/>
    </row>
    <row r="3" spans="1:35" s="25" customFormat="1" ht="17.100000000000001" customHeight="1" x14ac:dyDescent="0.2">
      <c r="A3" s="13" t="s">
        <v>1161</v>
      </c>
      <c r="B3" s="13" t="s">
        <v>47</v>
      </c>
      <c r="C3" s="13">
        <v>6</v>
      </c>
      <c r="D3" s="30">
        <v>4</v>
      </c>
      <c r="E3" s="57">
        <v>7</v>
      </c>
      <c r="F3" s="62">
        <v>23.83</v>
      </c>
      <c r="G3" s="75">
        <f>F3*0.3048</f>
        <v>7.2633840000000003</v>
      </c>
      <c r="H3" s="60">
        <v>20.5</v>
      </c>
      <c r="I3" s="88">
        <f>H3*0.3048</f>
        <v>6.2484000000000002</v>
      </c>
      <c r="J3" s="62">
        <v>10.08</v>
      </c>
      <c r="K3" s="75">
        <f>J3*0.3048</f>
        <v>3.072384</v>
      </c>
      <c r="L3" s="60">
        <v>8.17</v>
      </c>
      <c r="M3" s="88">
        <f>L3*0.3048</f>
        <v>2.4902160000000002</v>
      </c>
      <c r="N3" s="71">
        <v>97</v>
      </c>
      <c r="O3" s="78">
        <f t="shared" ref="O3:O33" si="0">N3*0.092903</f>
        <v>9.0115909999999992</v>
      </c>
      <c r="P3" s="68" t="s">
        <v>48</v>
      </c>
      <c r="Q3" s="13" t="s">
        <v>700</v>
      </c>
      <c r="R3" s="120">
        <v>200</v>
      </c>
      <c r="S3" s="13"/>
      <c r="T3" s="14" t="s">
        <v>273</v>
      </c>
      <c r="U3" s="14"/>
      <c r="V3" s="14"/>
      <c r="W3" s="14" t="s">
        <v>1162</v>
      </c>
      <c r="X3" s="14"/>
      <c r="Y3" s="14"/>
      <c r="Z3" s="14" t="s">
        <v>56</v>
      </c>
      <c r="AA3" s="14"/>
      <c r="AB3" s="14"/>
      <c r="AC3" s="14" t="s">
        <v>259</v>
      </c>
      <c r="AD3" s="14"/>
      <c r="AE3" s="14" t="s">
        <v>102</v>
      </c>
      <c r="AF3" s="14"/>
      <c r="AG3" s="104"/>
    </row>
    <row r="4" spans="1:35" s="25" customFormat="1" ht="17.100000000000001" customHeight="1" x14ac:dyDescent="0.2">
      <c r="A4" s="13" t="s">
        <v>1163</v>
      </c>
      <c r="B4" s="13" t="s">
        <v>47</v>
      </c>
      <c r="C4" s="13">
        <v>5</v>
      </c>
      <c r="D4" s="30">
        <v>4</v>
      </c>
      <c r="E4" s="57">
        <v>7</v>
      </c>
      <c r="F4" s="62">
        <v>15.83</v>
      </c>
      <c r="G4" s="75">
        <f t="shared" ref="G4:G35" si="1">F4*0.3048</f>
        <v>4.8249840000000006</v>
      </c>
      <c r="H4" s="60">
        <v>14.33</v>
      </c>
      <c r="I4" s="88">
        <f t="shared" ref="I4:I35" si="2">H4*0.3048</f>
        <v>4.3677840000000003</v>
      </c>
      <c r="J4" s="62">
        <v>7.41</v>
      </c>
      <c r="K4" s="75">
        <f t="shared" ref="K4:K35" si="3">J4*0.3048</f>
        <v>2.2585680000000004</v>
      </c>
      <c r="L4" s="60">
        <v>6.67</v>
      </c>
      <c r="M4" s="88">
        <f t="shared" ref="M4:M33" si="4">L4*0.3048</f>
        <v>2.0330159999999999</v>
      </c>
      <c r="N4" s="71">
        <v>51</v>
      </c>
      <c r="O4" s="78">
        <f t="shared" si="0"/>
        <v>4.7380529999999998</v>
      </c>
      <c r="P4" s="68" t="s">
        <v>48</v>
      </c>
      <c r="Q4" s="13" t="s">
        <v>1164</v>
      </c>
      <c r="R4" s="120">
        <v>120</v>
      </c>
      <c r="S4" s="13" t="s">
        <v>1165</v>
      </c>
      <c r="T4" s="14"/>
      <c r="U4" s="14"/>
      <c r="V4" s="14"/>
      <c r="W4" s="14" t="s">
        <v>1166</v>
      </c>
      <c r="X4" s="14">
        <v>2</v>
      </c>
      <c r="Y4" s="14">
        <v>2</v>
      </c>
      <c r="Z4" s="14" t="s">
        <v>56</v>
      </c>
      <c r="AA4" s="14" t="s">
        <v>56</v>
      </c>
      <c r="AB4" s="14" t="s">
        <v>55</v>
      </c>
      <c r="AC4" s="14" t="s">
        <v>1167</v>
      </c>
      <c r="AD4" s="14" t="s">
        <v>448</v>
      </c>
      <c r="AE4" s="14" t="s">
        <v>451</v>
      </c>
      <c r="AF4" s="14"/>
      <c r="AG4" s="104"/>
    </row>
    <row r="5" spans="1:35" s="25" customFormat="1" ht="17.100000000000001" customHeight="1" x14ac:dyDescent="0.2">
      <c r="A5" s="13" t="s">
        <v>1168</v>
      </c>
      <c r="B5" s="13" t="s">
        <v>47</v>
      </c>
      <c r="C5" s="13">
        <v>5</v>
      </c>
      <c r="D5" s="30">
        <v>4</v>
      </c>
      <c r="E5" s="57">
        <v>7</v>
      </c>
      <c r="F5" s="62">
        <v>16.079999999999998</v>
      </c>
      <c r="G5" s="75">
        <f t="shared" si="1"/>
        <v>4.9011839999999998</v>
      </c>
      <c r="H5" s="60">
        <v>14.58</v>
      </c>
      <c r="I5" s="88">
        <f t="shared" si="2"/>
        <v>4.4439840000000004</v>
      </c>
      <c r="J5" s="62">
        <v>7.16</v>
      </c>
      <c r="K5" s="75">
        <f t="shared" si="3"/>
        <v>2.1823680000000003</v>
      </c>
      <c r="L5" s="60">
        <v>6.83</v>
      </c>
      <c r="M5" s="88">
        <f t="shared" si="4"/>
        <v>2.0817840000000003</v>
      </c>
      <c r="N5" s="71">
        <v>49</v>
      </c>
      <c r="O5" s="78">
        <f t="shared" si="0"/>
        <v>4.5522470000000004</v>
      </c>
      <c r="P5" s="68" t="s">
        <v>48</v>
      </c>
      <c r="Q5" s="13" t="s">
        <v>1164</v>
      </c>
      <c r="R5" s="120">
        <v>100</v>
      </c>
      <c r="S5" s="13" t="s">
        <v>1169</v>
      </c>
      <c r="T5" s="14"/>
      <c r="U5" s="14"/>
      <c r="V5" s="14"/>
      <c r="W5" s="14" t="s">
        <v>1166</v>
      </c>
      <c r="X5" s="14">
        <v>2</v>
      </c>
      <c r="Y5" s="14">
        <v>2</v>
      </c>
      <c r="Z5" s="14"/>
      <c r="AA5" s="14"/>
      <c r="AB5" s="14" t="s">
        <v>55</v>
      </c>
      <c r="AC5" s="14" t="s">
        <v>1167</v>
      </c>
      <c r="AD5" s="14" t="s">
        <v>448</v>
      </c>
      <c r="AE5" s="14" t="s">
        <v>451</v>
      </c>
      <c r="AF5" s="14"/>
      <c r="AG5" s="104"/>
    </row>
    <row r="6" spans="1:35" s="25" customFormat="1" ht="17.100000000000001" customHeight="1" x14ac:dyDescent="0.2">
      <c r="A6" s="13" t="s">
        <v>1170</v>
      </c>
      <c r="B6" s="13" t="s">
        <v>733</v>
      </c>
      <c r="C6" s="13">
        <v>8</v>
      </c>
      <c r="D6" s="30">
        <v>5</v>
      </c>
      <c r="E6" s="57">
        <v>7</v>
      </c>
      <c r="F6" s="62">
        <v>33.409999999999997</v>
      </c>
      <c r="G6" s="75">
        <f t="shared" si="1"/>
        <v>10.183368</v>
      </c>
      <c r="H6" s="60">
        <v>32.83</v>
      </c>
      <c r="I6" s="88">
        <f t="shared" si="2"/>
        <v>10.006584</v>
      </c>
      <c r="J6" s="62">
        <v>19.329999999999998</v>
      </c>
      <c r="K6" s="75">
        <f t="shared" si="3"/>
        <v>5.8917839999999995</v>
      </c>
      <c r="L6" s="60">
        <v>18</v>
      </c>
      <c r="M6" s="88">
        <f t="shared" si="4"/>
        <v>5.4864000000000006</v>
      </c>
      <c r="N6" s="71">
        <v>302</v>
      </c>
      <c r="O6" s="78">
        <f t="shared" si="0"/>
        <v>28.056705999999998</v>
      </c>
      <c r="P6" s="68" t="s">
        <v>48</v>
      </c>
      <c r="Q6" s="13" t="s">
        <v>700</v>
      </c>
      <c r="R6" s="120">
        <v>100</v>
      </c>
      <c r="S6" s="13" t="s">
        <v>1171</v>
      </c>
      <c r="T6" s="14" t="s">
        <v>269</v>
      </c>
      <c r="U6" s="14" t="s">
        <v>1172</v>
      </c>
      <c r="V6" s="14"/>
      <c r="W6" s="14" t="s">
        <v>85</v>
      </c>
      <c r="X6" s="14"/>
      <c r="Y6" s="14"/>
      <c r="Z6" s="14"/>
      <c r="AA6" s="14"/>
      <c r="AB6" s="14" t="s">
        <v>55</v>
      </c>
      <c r="AC6" s="14" t="s">
        <v>736</v>
      </c>
      <c r="AD6" s="14"/>
      <c r="AE6" s="14" t="s">
        <v>737</v>
      </c>
      <c r="AF6" s="14" t="s">
        <v>738</v>
      </c>
      <c r="AG6" s="104"/>
    </row>
    <row r="7" spans="1:35" s="35" customFormat="1" ht="17.100000000000001" customHeight="1" x14ac:dyDescent="0.2">
      <c r="A7" s="14" t="s">
        <v>1173</v>
      </c>
      <c r="B7" s="14" t="s">
        <v>47</v>
      </c>
      <c r="C7" s="14">
        <v>7</v>
      </c>
      <c r="D7" s="30">
        <v>4</v>
      </c>
      <c r="E7" s="48">
        <v>3</v>
      </c>
      <c r="F7" s="63">
        <v>38.5</v>
      </c>
      <c r="G7" s="75">
        <f t="shared" si="1"/>
        <v>11.7348</v>
      </c>
      <c r="H7" s="44">
        <v>25.33</v>
      </c>
      <c r="I7" s="88">
        <f t="shared" si="2"/>
        <v>7.7205839999999997</v>
      </c>
      <c r="J7" s="63">
        <v>11.75</v>
      </c>
      <c r="K7" s="75">
        <f t="shared" si="3"/>
        <v>3.5814000000000004</v>
      </c>
      <c r="L7" s="44">
        <v>10.67</v>
      </c>
      <c r="M7" s="88">
        <f t="shared" si="4"/>
        <v>3.2522160000000002</v>
      </c>
      <c r="N7" s="72">
        <v>208</v>
      </c>
      <c r="O7" s="78">
        <f t="shared" si="0"/>
        <v>19.323823999999998</v>
      </c>
      <c r="P7" s="69" t="s">
        <v>48</v>
      </c>
      <c r="Q7" s="14" t="s">
        <v>113</v>
      </c>
      <c r="R7" s="127">
        <v>120</v>
      </c>
      <c r="S7" s="14" t="s">
        <v>1174</v>
      </c>
      <c r="T7" s="46"/>
      <c r="U7" s="40"/>
      <c r="V7" s="46"/>
      <c r="W7" s="40" t="s">
        <v>1175</v>
      </c>
      <c r="X7" s="46"/>
      <c r="Y7" s="46"/>
      <c r="Z7" s="40" t="s">
        <v>56</v>
      </c>
      <c r="AA7" s="46"/>
      <c r="AB7" s="46"/>
      <c r="AC7" s="40" t="s">
        <v>249</v>
      </c>
      <c r="AD7" s="46"/>
      <c r="AE7" s="40" t="s">
        <v>102</v>
      </c>
      <c r="AF7" s="40"/>
      <c r="AG7" s="108"/>
    </row>
    <row r="8" spans="1:35" s="35" customFormat="1" ht="17.100000000000001" customHeight="1" x14ac:dyDescent="0.2">
      <c r="A8" s="14" t="s">
        <v>1176</v>
      </c>
      <c r="B8" s="14" t="s">
        <v>68</v>
      </c>
      <c r="C8" s="14">
        <v>4</v>
      </c>
      <c r="D8" s="30">
        <v>3</v>
      </c>
      <c r="E8" s="48">
        <v>10</v>
      </c>
      <c r="F8" s="63">
        <v>18.41</v>
      </c>
      <c r="G8" s="75">
        <f t="shared" si="1"/>
        <v>5.6113680000000006</v>
      </c>
      <c r="H8" s="44">
        <v>15.25</v>
      </c>
      <c r="I8" s="88">
        <f t="shared" si="2"/>
        <v>4.6482000000000001</v>
      </c>
      <c r="J8" s="63">
        <v>7.5</v>
      </c>
      <c r="K8" s="75">
        <f t="shared" si="3"/>
        <v>2.286</v>
      </c>
      <c r="L8" s="44">
        <v>6</v>
      </c>
      <c r="M8" s="88">
        <f t="shared" si="4"/>
        <v>1.8288000000000002</v>
      </c>
      <c r="N8" s="72">
        <v>55</v>
      </c>
      <c r="O8" s="78">
        <f t="shared" si="0"/>
        <v>5.1096649999999997</v>
      </c>
      <c r="P8" s="69" t="s">
        <v>48</v>
      </c>
      <c r="Q8" s="14" t="s">
        <v>700</v>
      </c>
      <c r="R8" s="127">
        <v>100</v>
      </c>
      <c r="S8" s="14" t="s">
        <v>1177</v>
      </c>
      <c r="T8" s="46"/>
      <c r="U8" s="40"/>
      <c r="V8" s="46"/>
      <c r="W8" s="46"/>
      <c r="X8" s="40">
        <v>2</v>
      </c>
      <c r="Y8" s="40">
        <v>2</v>
      </c>
      <c r="Z8" s="46"/>
      <c r="AA8" s="46"/>
      <c r="AB8" s="46"/>
      <c r="AC8" s="40" t="s">
        <v>174</v>
      </c>
      <c r="AD8" s="46"/>
      <c r="AE8" s="40" t="s">
        <v>1178</v>
      </c>
      <c r="AF8" s="40" t="s">
        <v>1179</v>
      </c>
      <c r="AG8" s="108"/>
    </row>
    <row r="9" spans="1:35" s="35" customFormat="1" ht="17.100000000000001" customHeight="1" x14ac:dyDescent="0.2">
      <c r="A9" s="14" t="s">
        <v>1180</v>
      </c>
      <c r="B9" s="14" t="s">
        <v>47</v>
      </c>
      <c r="C9" s="14">
        <v>4</v>
      </c>
      <c r="D9" s="30">
        <v>3</v>
      </c>
      <c r="E9" s="48">
        <v>2</v>
      </c>
      <c r="F9" s="63">
        <v>18.579999999999998</v>
      </c>
      <c r="G9" s="75">
        <f t="shared" si="1"/>
        <v>5.6631839999999993</v>
      </c>
      <c r="H9" s="44">
        <v>15.5</v>
      </c>
      <c r="I9" s="88">
        <f t="shared" si="2"/>
        <v>4.7244000000000002</v>
      </c>
      <c r="J9" s="63">
        <v>7.25</v>
      </c>
      <c r="K9" s="75">
        <f t="shared" si="3"/>
        <v>2.2098</v>
      </c>
      <c r="L9" s="44">
        <v>6</v>
      </c>
      <c r="M9" s="88">
        <f t="shared" si="4"/>
        <v>1.8288000000000002</v>
      </c>
      <c r="N9" s="72">
        <v>56</v>
      </c>
      <c r="O9" s="78">
        <f t="shared" si="0"/>
        <v>5.2025680000000003</v>
      </c>
      <c r="P9" s="69" t="s">
        <v>48</v>
      </c>
      <c r="Q9" s="14" t="s">
        <v>700</v>
      </c>
      <c r="R9" s="127">
        <v>100</v>
      </c>
      <c r="S9" s="14" t="s">
        <v>1181</v>
      </c>
      <c r="T9" s="46"/>
      <c r="U9" s="40"/>
      <c r="V9" s="46"/>
      <c r="W9" s="46"/>
      <c r="X9" s="40">
        <v>2</v>
      </c>
      <c r="Y9" s="40">
        <v>2</v>
      </c>
      <c r="Z9" s="40" t="s">
        <v>56</v>
      </c>
      <c r="AA9" s="40" t="s">
        <v>56</v>
      </c>
      <c r="AB9" s="46"/>
      <c r="AC9" s="40" t="s">
        <v>736</v>
      </c>
      <c r="AD9" s="46"/>
      <c r="AE9" s="40" t="s">
        <v>1178</v>
      </c>
      <c r="AF9" s="40" t="s">
        <v>1179</v>
      </c>
      <c r="AG9" s="108"/>
    </row>
    <row r="10" spans="1:35" s="35" customFormat="1" ht="17.100000000000001" customHeight="1" x14ac:dyDescent="0.2">
      <c r="A10" s="14" t="s">
        <v>1182</v>
      </c>
      <c r="B10" s="14" t="s">
        <v>317</v>
      </c>
      <c r="C10" s="14">
        <v>3</v>
      </c>
      <c r="D10" s="30">
        <v>3</v>
      </c>
      <c r="E10" s="48">
        <v>5</v>
      </c>
      <c r="F10" s="63">
        <v>17.91</v>
      </c>
      <c r="G10" s="75">
        <f t="shared" si="1"/>
        <v>5.4589680000000005</v>
      </c>
      <c r="H10" s="44">
        <v>16</v>
      </c>
      <c r="I10" s="88">
        <f t="shared" si="2"/>
        <v>4.8768000000000002</v>
      </c>
      <c r="J10" s="63">
        <v>6.41</v>
      </c>
      <c r="K10" s="75">
        <f t="shared" si="3"/>
        <v>1.9537680000000002</v>
      </c>
      <c r="L10" s="44">
        <v>6.75</v>
      </c>
      <c r="M10" s="88">
        <f t="shared" si="4"/>
        <v>2.0573999999999999</v>
      </c>
      <c r="N10" s="72">
        <v>60</v>
      </c>
      <c r="O10" s="78">
        <f t="shared" si="0"/>
        <v>5.5741800000000001</v>
      </c>
      <c r="P10" s="69" t="s">
        <v>48</v>
      </c>
      <c r="Q10" s="14" t="s">
        <v>700</v>
      </c>
      <c r="R10" s="127">
        <v>150</v>
      </c>
      <c r="S10" s="14"/>
      <c r="T10" s="46"/>
      <c r="U10" s="40"/>
      <c r="V10" s="46"/>
      <c r="W10" s="40" t="s">
        <v>85</v>
      </c>
      <c r="X10" s="46"/>
      <c r="Y10" s="46"/>
      <c r="Z10" s="40" t="s">
        <v>56</v>
      </c>
      <c r="AA10" s="46"/>
      <c r="AB10" s="46"/>
      <c r="AC10" s="40" t="s">
        <v>1183</v>
      </c>
      <c r="AD10" s="46"/>
      <c r="AE10" s="40" t="s">
        <v>102</v>
      </c>
      <c r="AF10" s="40"/>
      <c r="AG10" s="108"/>
    </row>
    <row r="11" spans="1:35" s="35" customFormat="1" ht="17.100000000000001" customHeight="1" x14ac:dyDescent="0.2">
      <c r="A11" s="14" t="s">
        <v>1184</v>
      </c>
      <c r="B11" s="14" t="s">
        <v>47</v>
      </c>
      <c r="C11" s="14">
        <v>7</v>
      </c>
      <c r="D11" s="30">
        <v>5</v>
      </c>
      <c r="E11" s="48">
        <v>10</v>
      </c>
      <c r="F11" s="63">
        <v>15.67</v>
      </c>
      <c r="G11" s="75">
        <f t="shared" si="1"/>
        <v>4.7762159999999998</v>
      </c>
      <c r="H11" s="44">
        <v>14.25</v>
      </c>
      <c r="I11" s="88">
        <f t="shared" si="2"/>
        <v>4.3433999999999999</v>
      </c>
      <c r="J11" s="63">
        <v>7.41</v>
      </c>
      <c r="K11" s="75">
        <f t="shared" si="3"/>
        <v>2.2585680000000004</v>
      </c>
      <c r="L11" s="44">
        <v>7.41</v>
      </c>
      <c r="M11" s="88">
        <f t="shared" si="4"/>
        <v>2.2585680000000004</v>
      </c>
      <c r="N11" s="72">
        <v>61</v>
      </c>
      <c r="O11" s="78">
        <f t="shared" si="0"/>
        <v>5.6670829999999999</v>
      </c>
      <c r="P11" s="69" t="s">
        <v>48</v>
      </c>
      <c r="Q11" s="14" t="s">
        <v>486</v>
      </c>
      <c r="R11" s="127">
        <v>110</v>
      </c>
      <c r="S11" s="14" t="s">
        <v>1185</v>
      </c>
      <c r="T11" s="40" t="s">
        <v>273</v>
      </c>
      <c r="U11" s="40"/>
      <c r="V11" s="46"/>
      <c r="W11" s="46"/>
      <c r="X11" s="40">
        <v>2</v>
      </c>
      <c r="Y11" s="14">
        <v>2</v>
      </c>
      <c r="Z11" s="40" t="s">
        <v>56</v>
      </c>
      <c r="AA11" s="46"/>
      <c r="AB11" s="46"/>
      <c r="AC11" s="40" t="s">
        <v>1167</v>
      </c>
      <c r="AD11" s="46"/>
      <c r="AE11" s="40" t="s">
        <v>1186</v>
      </c>
      <c r="AF11" s="40" t="s">
        <v>1187</v>
      </c>
      <c r="AG11" s="108"/>
    </row>
    <row r="12" spans="1:35" s="35" customFormat="1" ht="17.100000000000001" customHeight="1" x14ac:dyDescent="0.2">
      <c r="A12" s="14" t="s">
        <v>1188</v>
      </c>
      <c r="B12" s="14" t="s">
        <v>47</v>
      </c>
      <c r="C12" s="14">
        <v>4</v>
      </c>
      <c r="D12" s="30">
        <v>3</v>
      </c>
      <c r="E12" s="48">
        <v>4</v>
      </c>
      <c r="F12" s="63">
        <v>15.83</v>
      </c>
      <c r="G12" s="75">
        <f t="shared" si="1"/>
        <v>4.8249840000000006</v>
      </c>
      <c r="H12" s="44">
        <v>14.33</v>
      </c>
      <c r="I12" s="88">
        <f t="shared" si="2"/>
        <v>4.3677840000000003</v>
      </c>
      <c r="J12" s="63">
        <v>7.41</v>
      </c>
      <c r="K12" s="75">
        <f t="shared" si="3"/>
        <v>2.2585680000000004</v>
      </c>
      <c r="L12" s="60">
        <v>6.67</v>
      </c>
      <c r="M12" s="88">
        <f t="shared" si="4"/>
        <v>2.0330159999999999</v>
      </c>
      <c r="N12" s="72">
        <v>53</v>
      </c>
      <c r="O12" s="78">
        <f t="shared" si="0"/>
        <v>4.9238590000000002</v>
      </c>
      <c r="P12" s="69" t="s">
        <v>48</v>
      </c>
      <c r="Q12" s="14" t="s">
        <v>1164</v>
      </c>
      <c r="R12" s="127">
        <v>130</v>
      </c>
      <c r="S12" s="14" t="s">
        <v>1189</v>
      </c>
      <c r="T12" s="40"/>
      <c r="U12" s="39"/>
      <c r="V12" s="40"/>
      <c r="W12" s="40" t="s">
        <v>94</v>
      </c>
      <c r="X12" s="40">
        <v>2</v>
      </c>
      <c r="Y12" s="14">
        <v>2</v>
      </c>
      <c r="Z12" s="40" t="s">
        <v>56</v>
      </c>
      <c r="AA12" s="40" t="s">
        <v>56</v>
      </c>
      <c r="AB12" s="40"/>
      <c r="AC12" s="40" t="s">
        <v>1167</v>
      </c>
      <c r="AD12" s="40" t="s">
        <v>1190</v>
      </c>
      <c r="AE12" s="40" t="s">
        <v>531</v>
      </c>
      <c r="AF12" s="40"/>
      <c r="AG12" s="108"/>
    </row>
    <row r="13" spans="1:35" s="35" customFormat="1" ht="17.100000000000001" customHeight="1" x14ac:dyDescent="0.2">
      <c r="A13" s="14" t="s">
        <v>1191</v>
      </c>
      <c r="B13" s="14" t="s">
        <v>47</v>
      </c>
      <c r="C13" s="14">
        <v>3</v>
      </c>
      <c r="D13" s="30">
        <v>4</v>
      </c>
      <c r="E13" s="48">
        <v>5</v>
      </c>
      <c r="F13" s="63">
        <v>15.67</v>
      </c>
      <c r="G13" s="75">
        <f t="shared" si="1"/>
        <v>4.7762159999999998</v>
      </c>
      <c r="H13" s="44">
        <v>14.08</v>
      </c>
      <c r="I13" s="88">
        <f t="shared" si="2"/>
        <v>4.2915840000000003</v>
      </c>
      <c r="J13" s="63">
        <v>7.41</v>
      </c>
      <c r="K13" s="75">
        <f t="shared" si="3"/>
        <v>2.2585680000000004</v>
      </c>
      <c r="L13" s="44">
        <v>7.75</v>
      </c>
      <c r="M13" s="88">
        <f t="shared" si="4"/>
        <v>2.3622000000000001</v>
      </c>
      <c r="N13" s="72">
        <v>60</v>
      </c>
      <c r="O13" s="78">
        <f t="shared" si="0"/>
        <v>5.5741800000000001</v>
      </c>
      <c r="P13" s="69" t="s">
        <v>48</v>
      </c>
      <c r="Q13" s="14" t="s">
        <v>1192</v>
      </c>
      <c r="R13" s="127">
        <v>160</v>
      </c>
      <c r="S13" s="14" t="s">
        <v>1193</v>
      </c>
      <c r="T13" s="40" t="s">
        <v>273</v>
      </c>
      <c r="U13" s="39"/>
      <c r="V13" s="40"/>
      <c r="W13" s="40" t="s">
        <v>861</v>
      </c>
      <c r="X13" s="40">
        <v>2</v>
      </c>
      <c r="Y13" s="40">
        <v>2</v>
      </c>
      <c r="Z13" s="40" t="s">
        <v>56</v>
      </c>
      <c r="AA13" s="40"/>
      <c r="AB13" s="40"/>
      <c r="AC13" s="40" t="s">
        <v>1167</v>
      </c>
      <c r="AD13" s="40"/>
      <c r="AE13" s="40" t="s">
        <v>1186</v>
      </c>
      <c r="AF13" s="40" t="s">
        <v>1187</v>
      </c>
      <c r="AG13" s="108"/>
    </row>
    <row r="14" spans="1:35" s="35" customFormat="1" ht="17.100000000000001" customHeight="1" x14ac:dyDescent="0.2">
      <c r="A14" s="14" t="s">
        <v>1194</v>
      </c>
      <c r="B14" s="14" t="s">
        <v>47</v>
      </c>
      <c r="C14" s="14">
        <v>4</v>
      </c>
      <c r="D14" s="30">
        <v>3</v>
      </c>
      <c r="E14" s="48">
        <v>2</v>
      </c>
      <c r="F14" s="63">
        <v>16.079999999999998</v>
      </c>
      <c r="G14" s="75">
        <f t="shared" si="1"/>
        <v>4.9011839999999998</v>
      </c>
      <c r="H14" s="44">
        <v>14.5</v>
      </c>
      <c r="I14" s="88">
        <f t="shared" si="2"/>
        <v>4.4196</v>
      </c>
      <c r="J14" s="63">
        <v>7.41</v>
      </c>
      <c r="K14" s="75">
        <f t="shared" si="3"/>
        <v>2.2585680000000004</v>
      </c>
      <c r="L14" s="44">
        <v>6.75</v>
      </c>
      <c r="M14" s="88">
        <f t="shared" si="4"/>
        <v>2.0573999999999999</v>
      </c>
      <c r="N14" s="72">
        <v>54</v>
      </c>
      <c r="O14" s="78">
        <f t="shared" si="0"/>
        <v>5.0167619999999999</v>
      </c>
      <c r="P14" s="69" t="s">
        <v>48</v>
      </c>
      <c r="Q14" s="14" t="s">
        <v>1164</v>
      </c>
      <c r="R14" s="131">
        <v>100</v>
      </c>
      <c r="S14" s="14" t="s">
        <v>1195</v>
      </c>
      <c r="T14" s="40"/>
      <c r="U14" s="39"/>
      <c r="V14" s="40"/>
      <c r="W14" s="40" t="s">
        <v>449</v>
      </c>
      <c r="X14" s="40">
        <v>2</v>
      </c>
      <c r="Y14" s="40">
        <v>2</v>
      </c>
      <c r="Z14" s="40" t="s">
        <v>56</v>
      </c>
      <c r="AA14" s="40" t="s">
        <v>56</v>
      </c>
      <c r="AB14" s="40"/>
      <c r="AC14" s="40"/>
      <c r="AD14" s="40"/>
      <c r="AE14" s="40" t="s">
        <v>531</v>
      </c>
      <c r="AF14" s="40" t="s">
        <v>1196</v>
      </c>
      <c r="AG14" s="108"/>
      <c r="AH14" s="26"/>
      <c r="AI14" s="27"/>
    </row>
    <row r="15" spans="1:35" s="35" customFormat="1" ht="17.100000000000001" customHeight="1" x14ac:dyDescent="0.2">
      <c r="A15" s="14" t="s">
        <v>1197</v>
      </c>
      <c r="B15" s="14" t="s">
        <v>47</v>
      </c>
      <c r="C15" s="14">
        <v>7</v>
      </c>
      <c r="D15" s="30">
        <v>4</v>
      </c>
      <c r="E15" s="48">
        <v>6</v>
      </c>
      <c r="F15" s="63">
        <v>15.83</v>
      </c>
      <c r="G15" s="75">
        <f t="shared" si="1"/>
        <v>4.8249840000000006</v>
      </c>
      <c r="H15" s="44">
        <v>14.25</v>
      </c>
      <c r="I15" s="88">
        <f t="shared" si="2"/>
        <v>4.3433999999999999</v>
      </c>
      <c r="J15" s="63">
        <v>7.41</v>
      </c>
      <c r="K15" s="75">
        <f t="shared" si="3"/>
        <v>2.2585680000000004</v>
      </c>
      <c r="L15" s="44">
        <v>7.83</v>
      </c>
      <c r="M15" s="88">
        <f t="shared" si="4"/>
        <v>2.386584</v>
      </c>
      <c r="N15" s="72">
        <v>62</v>
      </c>
      <c r="O15" s="78">
        <f t="shared" si="0"/>
        <v>5.7599859999999996</v>
      </c>
      <c r="P15" s="69" t="s">
        <v>48</v>
      </c>
      <c r="Q15" s="14" t="s">
        <v>1198</v>
      </c>
      <c r="R15" s="131">
        <v>150</v>
      </c>
      <c r="S15" s="14" t="s">
        <v>1199</v>
      </c>
      <c r="T15" s="40" t="s">
        <v>1200</v>
      </c>
      <c r="U15" s="39"/>
      <c r="V15" s="40"/>
      <c r="W15" s="40" t="s">
        <v>1162</v>
      </c>
      <c r="X15" s="40">
        <v>2</v>
      </c>
      <c r="Y15" s="40">
        <v>2</v>
      </c>
      <c r="Z15" s="40" t="s">
        <v>56</v>
      </c>
      <c r="AA15" s="40"/>
      <c r="AB15" s="40"/>
      <c r="AC15" s="40" t="s">
        <v>736</v>
      </c>
      <c r="AD15" s="40"/>
      <c r="AE15" s="40" t="s">
        <v>1186</v>
      </c>
      <c r="AF15" s="40" t="s">
        <v>1187</v>
      </c>
      <c r="AG15" s="108"/>
      <c r="AH15" s="26"/>
      <c r="AI15" s="27"/>
    </row>
    <row r="16" spans="1:35" s="35" customFormat="1" ht="17.100000000000001" customHeight="1" x14ac:dyDescent="0.2">
      <c r="A16" s="14" t="s">
        <v>1201</v>
      </c>
      <c r="B16" s="14" t="s">
        <v>47</v>
      </c>
      <c r="C16" s="14">
        <v>7</v>
      </c>
      <c r="D16" s="30">
        <v>4</v>
      </c>
      <c r="E16" s="48">
        <v>3</v>
      </c>
      <c r="F16" s="63">
        <v>15.83</v>
      </c>
      <c r="G16" s="75">
        <f t="shared" si="1"/>
        <v>4.8249840000000006</v>
      </c>
      <c r="H16" s="44">
        <v>14.41</v>
      </c>
      <c r="I16" s="88">
        <f t="shared" si="2"/>
        <v>4.3921679999999999</v>
      </c>
      <c r="J16" s="63">
        <v>7.58</v>
      </c>
      <c r="K16" s="75">
        <f t="shared" si="3"/>
        <v>2.310384</v>
      </c>
      <c r="L16" s="44">
        <v>7.91</v>
      </c>
      <c r="M16" s="88">
        <f t="shared" si="4"/>
        <v>2.410968</v>
      </c>
      <c r="N16" s="72">
        <v>62</v>
      </c>
      <c r="O16" s="78">
        <f t="shared" si="0"/>
        <v>5.7599859999999996</v>
      </c>
      <c r="P16" s="69" t="s">
        <v>48</v>
      </c>
      <c r="Q16" s="14" t="s">
        <v>486</v>
      </c>
      <c r="R16" s="131">
        <v>150</v>
      </c>
      <c r="S16" s="14" t="s">
        <v>1202</v>
      </c>
      <c r="T16" s="40" t="s">
        <v>273</v>
      </c>
      <c r="U16" s="39"/>
      <c r="V16" s="40"/>
      <c r="W16" s="40"/>
      <c r="X16" s="40">
        <v>2</v>
      </c>
      <c r="Y16" s="40">
        <v>2</v>
      </c>
      <c r="Z16" s="40" t="s">
        <v>56</v>
      </c>
      <c r="AA16" s="40"/>
      <c r="AB16" s="40"/>
      <c r="AC16" s="40" t="s">
        <v>736</v>
      </c>
      <c r="AD16" s="40"/>
      <c r="AE16" s="40" t="s">
        <v>1186</v>
      </c>
      <c r="AF16" s="40" t="s">
        <v>1187</v>
      </c>
      <c r="AG16" s="108"/>
      <c r="AH16" s="26"/>
      <c r="AI16" s="27"/>
    </row>
    <row r="17" spans="1:35" s="35" customFormat="1" ht="17.100000000000001" customHeight="1" x14ac:dyDescent="0.2">
      <c r="A17" s="14" t="s">
        <v>1203</v>
      </c>
      <c r="B17" s="14" t="s">
        <v>47</v>
      </c>
      <c r="C17" s="14">
        <v>5</v>
      </c>
      <c r="D17" s="30">
        <v>4</v>
      </c>
      <c r="E17" s="48">
        <v>12</v>
      </c>
      <c r="F17" s="63">
        <v>16.170000000000002</v>
      </c>
      <c r="G17" s="75">
        <f t="shared" si="1"/>
        <v>4.9286160000000008</v>
      </c>
      <c r="H17" s="44">
        <v>14.58</v>
      </c>
      <c r="I17" s="88">
        <f t="shared" si="2"/>
        <v>4.4439840000000004</v>
      </c>
      <c r="J17" s="63">
        <v>7.33</v>
      </c>
      <c r="K17" s="75">
        <f t="shared" si="3"/>
        <v>2.2341839999999999</v>
      </c>
      <c r="L17" s="60">
        <v>6.67</v>
      </c>
      <c r="M17" s="88">
        <f t="shared" si="4"/>
        <v>2.0330159999999999</v>
      </c>
      <c r="N17" s="72">
        <v>54</v>
      </c>
      <c r="O17" s="78">
        <f t="shared" si="0"/>
        <v>5.0167619999999999</v>
      </c>
      <c r="P17" s="69" t="s">
        <v>48</v>
      </c>
      <c r="Q17" s="14" t="s">
        <v>1204</v>
      </c>
      <c r="R17" s="131">
        <v>55</v>
      </c>
      <c r="S17" s="14" t="s">
        <v>1205</v>
      </c>
      <c r="T17" s="40"/>
      <c r="U17" s="39"/>
      <c r="V17" s="40"/>
      <c r="W17" s="40" t="s">
        <v>107</v>
      </c>
      <c r="X17" s="39"/>
      <c r="Y17" s="46"/>
      <c r="Z17" s="40"/>
      <c r="AA17" s="40"/>
      <c r="AB17" s="40" t="s">
        <v>56</v>
      </c>
      <c r="AC17" s="40" t="s">
        <v>1206</v>
      </c>
      <c r="AD17" s="40" t="s">
        <v>450</v>
      </c>
      <c r="AE17" s="40" t="s">
        <v>451</v>
      </c>
      <c r="AF17" s="40"/>
      <c r="AG17" s="108"/>
      <c r="AH17" s="26"/>
      <c r="AI17" s="27"/>
    </row>
    <row r="18" spans="1:35" s="35" customFormat="1" ht="17.100000000000001" customHeight="1" x14ac:dyDescent="0.2">
      <c r="A18" s="14" t="s">
        <v>1207</v>
      </c>
      <c r="B18" s="14" t="s">
        <v>47</v>
      </c>
      <c r="C18" s="14">
        <v>4</v>
      </c>
      <c r="D18" s="30">
        <v>3</v>
      </c>
      <c r="E18" s="48">
        <v>2</v>
      </c>
      <c r="F18" s="63">
        <v>9.83</v>
      </c>
      <c r="G18" s="75">
        <f t="shared" si="1"/>
        <v>2.996184</v>
      </c>
      <c r="H18" s="44">
        <v>9.41</v>
      </c>
      <c r="I18" s="88">
        <f t="shared" si="2"/>
        <v>2.8681680000000003</v>
      </c>
      <c r="J18" s="63">
        <v>5.41</v>
      </c>
      <c r="K18" s="75">
        <f t="shared" si="3"/>
        <v>1.6489680000000002</v>
      </c>
      <c r="L18" s="44"/>
      <c r="M18" s="88">
        <f t="shared" si="4"/>
        <v>0</v>
      </c>
      <c r="N18" s="72"/>
      <c r="O18" s="78">
        <f t="shared" si="0"/>
        <v>0</v>
      </c>
      <c r="P18" s="69" t="s">
        <v>1208</v>
      </c>
      <c r="Q18" s="14" t="s">
        <v>700</v>
      </c>
      <c r="R18" s="131">
        <v>130</v>
      </c>
      <c r="S18" s="14"/>
      <c r="T18" s="40"/>
      <c r="U18" s="39"/>
      <c r="V18" s="40"/>
      <c r="W18" s="40"/>
      <c r="X18" s="39"/>
      <c r="Y18" s="46"/>
      <c r="Z18" s="40" t="s">
        <v>56</v>
      </c>
      <c r="AA18" s="40"/>
      <c r="AB18" s="40"/>
      <c r="AC18" s="40" t="s">
        <v>702</v>
      </c>
      <c r="AD18" s="40"/>
      <c r="AE18" s="40" t="s">
        <v>170</v>
      </c>
      <c r="AF18" s="40" t="s">
        <v>1154</v>
      </c>
      <c r="AG18" s="108" t="s">
        <v>244</v>
      </c>
      <c r="AH18" s="26"/>
      <c r="AI18" s="27"/>
    </row>
    <row r="19" spans="1:35" s="35" customFormat="1" ht="17.100000000000001" customHeight="1" x14ac:dyDescent="0.2">
      <c r="A19" s="14" t="s">
        <v>1209</v>
      </c>
      <c r="B19" s="14" t="s">
        <v>279</v>
      </c>
      <c r="C19" s="14">
        <v>5</v>
      </c>
      <c r="D19" s="30">
        <v>3</v>
      </c>
      <c r="E19" s="48">
        <v>2</v>
      </c>
      <c r="F19" s="63">
        <v>47</v>
      </c>
      <c r="G19" s="75">
        <f t="shared" si="1"/>
        <v>14.325600000000001</v>
      </c>
      <c r="H19" s="44">
        <v>44</v>
      </c>
      <c r="I19" s="88">
        <f t="shared" si="2"/>
        <v>13.411200000000001</v>
      </c>
      <c r="J19" s="63">
        <v>15</v>
      </c>
      <c r="K19" s="75">
        <f t="shared" si="3"/>
        <v>4.5720000000000001</v>
      </c>
      <c r="L19" s="44">
        <v>14</v>
      </c>
      <c r="M19" s="88">
        <f t="shared" si="4"/>
        <v>4.2671999999999999</v>
      </c>
      <c r="N19" s="72">
        <v>329</v>
      </c>
      <c r="O19" s="78">
        <f t="shared" si="0"/>
        <v>30.565086999999998</v>
      </c>
      <c r="P19" s="69" t="s">
        <v>710</v>
      </c>
      <c r="Q19" s="14" t="s">
        <v>1210</v>
      </c>
      <c r="R19" s="131">
        <v>200</v>
      </c>
      <c r="S19" s="14" t="s">
        <v>1211</v>
      </c>
      <c r="T19" s="40" t="s">
        <v>1212</v>
      </c>
      <c r="U19" s="39"/>
      <c r="V19" s="40"/>
      <c r="W19" s="40" t="s">
        <v>449</v>
      </c>
      <c r="X19" s="39"/>
      <c r="Y19" s="46"/>
      <c r="Z19" s="40"/>
      <c r="AA19" s="40"/>
      <c r="AB19" s="40" t="s">
        <v>55</v>
      </c>
      <c r="AC19" s="40"/>
      <c r="AD19" s="40"/>
      <c r="AE19" s="40" t="s">
        <v>775</v>
      </c>
      <c r="AF19" s="40"/>
      <c r="AG19" s="108"/>
    </row>
    <row r="20" spans="1:35" s="35" customFormat="1" ht="17.100000000000001" customHeight="1" x14ac:dyDescent="0.2">
      <c r="A20" s="14" t="s">
        <v>1213</v>
      </c>
      <c r="B20" s="14" t="s">
        <v>68</v>
      </c>
      <c r="C20" s="14">
        <v>6</v>
      </c>
      <c r="D20" s="30">
        <v>3</v>
      </c>
      <c r="E20" s="48">
        <v>5</v>
      </c>
      <c r="F20" s="63">
        <v>18.329999999999998</v>
      </c>
      <c r="G20" s="75">
        <f t="shared" si="1"/>
        <v>5.5869840000000002</v>
      </c>
      <c r="H20" s="44">
        <v>15.17</v>
      </c>
      <c r="I20" s="88">
        <f t="shared" si="2"/>
        <v>4.6238160000000006</v>
      </c>
      <c r="J20" s="63">
        <v>7.17</v>
      </c>
      <c r="K20" s="75">
        <f t="shared" si="3"/>
        <v>2.185416</v>
      </c>
      <c r="L20" s="44">
        <v>6</v>
      </c>
      <c r="M20" s="88">
        <f t="shared" si="4"/>
        <v>1.8288000000000002</v>
      </c>
      <c r="N20" s="72"/>
      <c r="O20" s="78">
        <f t="shared" si="0"/>
        <v>0</v>
      </c>
      <c r="P20" s="69" t="s">
        <v>48</v>
      </c>
      <c r="Q20" s="14" t="s">
        <v>700</v>
      </c>
      <c r="R20" s="131">
        <v>200</v>
      </c>
      <c r="S20" s="14" t="s">
        <v>1214</v>
      </c>
      <c r="T20" s="40" t="s">
        <v>1215</v>
      </c>
      <c r="U20" s="39"/>
      <c r="V20" s="40"/>
      <c r="W20" s="40" t="s">
        <v>177</v>
      </c>
      <c r="X20" s="40">
        <v>2</v>
      </c>
      <c r="Y20" s="40">
        <v>2</v>
      </c>
      <c r="Z20" s="40" t="s">
        <v>56</v>
      </c>
      <c r="AA20" s="40"/>
      <c r="AB20" s="40"/>
      <c r="AC20" s="40" t="s">
        <v>174</v>
      </c>
      <c r="AD20" s="40"/>
      <c r="AE20" s="40" t="s">
        <v>102</v>
      </c>
      <c r="AF20" s="40"/>
      <c r="AG20" s="108"/>
    </row>
    <row r="21" spans="1:35" s="35" customFormat="1" ht="17.100000000000001" customHeight="1" x14ac:dyDescent="0.2">
      <c r="A21" s="14" t="s">
        <v>1216</v>
      </c>
      <c r="B21" s="14" t="s">
        <v>68</v>
      </c>
      <c r="C21" s="14">
        <v>6</v>
      </c>
      <c r="D21" s="30">
        <v>3</v>
      </c>
      <c r="E21" s="48">
        <v>3</v>
      </c>
      <c r="F21" s="63">
        <v>17.579999999999998</v>
      </c>
      <c r="G21" s="75">
        <f t="shared" si="1"/>
        <v>5.358384</v>
      </c>
      <c r="H21" s="44">
        <v>15</v>
      </c>
      <c r="I21" s="88">
        <f t="shared" si="2"/>
        <v>4.5720000000000001</v>
      </c>
      <c r="J21" s="63">
        <v>7.25</v>
      </c>
      <c r="K21" s="75">
        <f t="shared" si="3"/>
        <v>2.2098</v>
      </c>
      <c r="L21" s="44">
        <v>5.91</v>
      </c>
      <c r="M21" s="88">
        <f t="shared" si="4"/>
        <v>1.8013680000000001</v>
      </c>
      <c r="N21" s="72">
        <v>52</v>
      </c>
      <c r="O21" s="78">
        <f t="shared" si="0"/>
        <v>4.8309559999999996</v>
      </c>
      <c r="P21" s="69" t="s">
        <v>48</v>
      </c>
      <c r="Q21" s="14" t="s">
        <v>700</v>
      </c>
      <c r="R21" s="131">
        <v>200</v>
      </c>
      <c r="S21" s="14" t="s">
        <v>1217</v>
      </c>
      <c r="T21" s="46"/>
      <c r="U21" s="40"/>
      <c r="V21" s="46"/>
      <c r="W21" s="40" t="s">
        <v>177</v>
      </c>
      <c r="X21" s="40">
        <v>2</v>
      </c>
      <c r="Y21" s="40">
        <v>2</v>
      </c>
      <c r="Z21" s="40" t="s">
        <v>56</v>
      </c>
      <c r="AA21" s="46"/>
      <c r="AB21" s="46"/>
      <c r="AC21" s="40" t="s">
        <v>174</v>
      </c>
      <c r="AD21" s="46"/>
      <c r="AE21" s="40" t="s">
        <v>102</v>
      </c>
      <c r="AF21" s="40"/>
      <c r="AG21" s="108"/>
    </row>
    <row r="22" spans="1:35" s="35" customFormat="1" ht="17.100000000000001" customHeight="1" x14ac:dyDescent="0.2">
      <c r="A22" s="14" t="s">
        <v>1218</v>
      </c>
      <c r="B22" s="14" t="s">
        <v>68</v>
      </c>
      <c r="C22" s="14">
        <v>6</v>
      </c>
      <c r="D22" s="30">
        <v>4</v>
      </c>
      <c r="E22" s="48">
        <v>4</v>
      </c>
      <c r="F22" s="63">
        <v>18</v>
      </c>
      <c r="G22" s="75">
        <f t="shared" si="1"/>
        <v>5.4864000000000006</v>
      </c>
      <c r="H22" s="44">
        <v>15</v>
      </c>
      <c r="I22" s="88">
        <f t="shared" si="2"/>
        <v>4.5720000000000001</v>
      </c>
      <c r="J22" s="63">
        <v>7.33</v>
      </c>
      <c r="K22" s="75">
        <f t="shared" si="3"/>
        <v>2.2341839999999999</v>
      </c>
      <c r="L22" s="44">
        <v>6</v>
      </c>
      <c r="M22" s="88">
        <f t="shared" si="4"/>
        <v>1.8288000000000002</v>
      </c>
      <c r="N22" s="72">
        <v>54</v>
      </c>
      <c r="O22" s="78">
        <f t="shared" si="0"/>
        <v>5.0167619999999999</v>
      </c>
      <c r="P22" s="69" t="s">
        <v>48</v>
      </c>
      <c r="Q22" s="14" t="s">
        <v>1219</v>
      </c>
      <c r="R22" s="131">
        <v>175</v>
      </c>
      <c r="S22" s="14" t="s">
        <v>1220</v>
      </c>
      <c r="T22" s="40"/>
      <c r="U22" s="39"/>
      <c r="V22" s="40"/>
      <c r="W22" s="40" t="s">
        <v>94</v>
      </c>
      <c r="X22" s="40">
        <v>2</v>
      </c>
      <c r="Y22" s="40">
        <v>2</v>
      </c>
      <c r="Z22" s="40" t="s">
        <v>56</v>
      </c>
      <c r="AA22" s="40"/>
      <c r="AB22" s="40"/>
      <c r="AC22" s="40" t="s">
        <v>174</v>
      </c>
      <c r="AD22" s="40"/>
      <c r="AE22" s="40" t="s">
        <v>102</v>
      </c>
      <c r="AF22" s="40"/>
      <c r="AG22" s="108"/>
    </row>
    <row r="23" spans="1:35" s="35" customFormat="1" ht="17.100000000000001" customHeight="1" x14ac:dyDescent="0.2">
      <c r="A23" s="14" t="s">
        <v>1221</v>
      </c>
      <c r="B23" s="14" t="s">
        <v>68</v>
      </c>
      <c r="C23" s="14">
        <v>5</v>
      </c>
      <c r="D23" s="30">
        <v>3</v>
      </c>
      <c r="E23" s="48">
        <v>4</v>
      </c>
      <c r="F23" s="63">
        <v>18.079999999999998</v>
      </c>
      <c r="G23" s="75">
        <f t="shared" si="1"/>
        <v>5.5107840000000001</v>
      </c>
      <c r="H23" s="44">
        <v>15.08</v>
      </c>
      <c r="I23" s="88">
        <f t="shared" si="2"/>
        <v>4.5963840000000005</v>
      </c>
      <c r="J23" s="63">
        <v>7.25</v>
      </c>
      <c r="K23" s="75">
        <f t="shared" si="3"/>
        <v>2.2098</v>
      </c>
      <c r="L23" s="44">
        <v>6</v>
      </c>
      <c r="M23" s="88">
        <f t="shared" si="4"/>
        <v>1.8288000000000002</v>
      </c>
      <c r="N23" s="72">
        <v>54</v>
      </c>
      <c r="O23" s="78">
        <f t="shared" si="0"/>
        <v>5.0167619999999999</v>
      </c>
      <c r="P23" s="69" t="s">
        <v>48</v>
      </c>
      <c r="Q23" s="14" t="s">
        <v>1222</v>
      </c>
      <c r="R23" s="131">
        <v>150</v>
      </c>
      <c r="S23" s="14" t="s">
        <v>1223</v>
      </c>
      <c r="T23" s="40"/>
      <c r="U23" s="39"/>
      <c r="V23" s="40"/>
      <c r="W23" s="40" t="s">
        <v>94</v>
      </c>
      <c r="X23" s="40">
        <v>2</v>
      </c>
      <c r="Y23" s="40">
        <v>2</v>
      </c>
      <c r="Z23" s="40"/>
      <c r="AA23" s="40"/>
      <c r="AB23" s="40"/>
      <c r="AC23" s="40" t="s">
        <v>174</v>
      </c>
      <c r="AD23" s="40"/>
      <c r="AE23" s="40" t="s">
        <v>102</v>
      </c>
      <c r="AF23" s="40"/>
      <c r="AG23" s="108"/>
    </row>
    <row r="24" spans="1:35" s="35" customFormat="1" ht="17.100000000000001" customHeight="1" x14ac:dyDescent="0.2">
      <c r="A24" s="14" t="s">
        <v>1224</v>
      </c>
      <c r="B24" s="14" t="s">
        <v>68</v>
      </c>
      <c r="C24" s="14">
        <v>5</v>
      </c>
      <c r="D24" s="30">
        <v>3</v>
      </c>
      <c r="E24" s="48">
        <v>6</v>
      </c>
      <c r="F24" s="63">
        <v>18.079999999999998</v>
      </c>
      <c r="G24" s="75">
        <f t="shared" si="1"/>
        <v>5.5107840000000001</v>
      </c>
      <c r="H24" s="44">
        <v>15.08</v>
      </c>
      <c r="I24" s="88">
        <f t="shared" si="2"/>
        <v>4.5963840000000005</v>
      </c>
      <c r="J24" s="63">
        <v>7.25</v>
      </c>
      <c r="K24" s="75">
        <f t="shared" si="3"/>
        <v>2.2098</v>
      </c>
      <c r="L24" s="44">
        <v>5.91</v>
      </c>
      <c r="M24" s="88">
        <f t="shared" si="4"/>
        <v>1.8013680000000001</v>
      </c>
      <c r="N24" s="72">
        <v>53</v>
      </c>
      <c r="O24" s="78">
        <f t="shared" si="0"/>
        <v>4.9238590000000002</v>
      </c>
      <c r="P24" s="69" t="s">
        <v>1225</v>
      </c>
      <c r="Q24" s="14" t="s">
        <v>1219</v>
      </c>
      <c r="R24" s="131">
        <v>150</v>
      </c>
      <c r="S24" s="14"/>
      <c r="T24" s="40"/>
      <c r="U24" s="39"/>
      <c r="V24" s="40"/>
      <c r="W24" s="40" t="s">
        <v>177</v>
      </c>
      <c r="X24" s="40">
        <v>2</v>
      </c>
      <c r="Y24" s="40">
        <v>2</v>
      </c>
      <c r="Z24" s="40"/>
      <c r="AA24" s="40"/>
      <c r="AB24" s="40"/>
      <c r="AC24" s="40" t="s">
        <v>174</v>
      </c>
      <c r="AD24" s="40"/>
      <c r="AE24" s="40" t="s">
        <v>102</v>
      </c>
      <c r="AF24" s="40"/>
      <c r="AG24" s="108"/>
    </row>
    <row r="25" spans="1:35" s="35" customFormat="1" ht="17.100000000000001" customHeight="1" x14ac:dyDescent="0.2">
      <c r="A25" s="14" t="s">
        <v>1226</v>
      </c>
      <c r="B25" s="14" t="s">
        <v>68</v>
      </c>
      <c r="C25" s="14">
        <v>5</v>
      </c>
      <c r="D25" s="30">
        <v>3</v>
      </c>
      <c r="E25" s="48">
        <v>3</v>
      </c>
      <c r="F25" s="63">
        <v>18.079999999999998</v>
      </c>
      <c r="G25" s="75">
        <f t="shared" si="1"/>
        <v>5.5107840000000001</v>
      </c>
      <c r="H25" s="44">
        <v>15.08</v>
      </c>
      <c r="I25" s="88">
        <f t="shared" si="2"/>
        <v>4.5963840000000005</v>
      </c>
      <c r="J25" s="63">
        <v>7.25</v>
      </c>
      <c r="K25" s="75">
        <f t="shared" si="3"/>
        <v>2.2098</v>
      </c>
      <c r="L25" s="44">
        <v>6</v>
      </c>
      <c r="M25" s="88">
        <f t="shared" si="4"/>
        <v>1.8288000000000002</v>
      </c>
      <c r="N25" s="72">
        <v>54</v>
      </c>
      <c r="O25" s="78">
        <f t="shared" si="0"/>
        <v>5.0167619999999999</v>
      </c>
      <c r="P25" s="69" t="s">
        <v>1225</v>
      </c>
      <c r="Q25" s="14" t="s">
        <v>1219</v>
      </c>
      <c r="R25" s="131">
        <v>160</v>
      </c>
      <c r="S25" s="14"/>
      <c r="T25" s="40"/>
      <c r="U25" s="39"/>
      <c r="V25" s="40"/>
      <c r="W25" s="40" t="s">
        <v>1175</v>
      </c>
      <c r="X25" s="40">
        <v>2</v>
      </c>
      <c r="Y25" s="40">
        <v>2</v>
      </c>
      <c r="Z25" s="40" t="s">
        <v>56</v>
      </c>
      <c r="AA25" s="40"/>
      <c r="AB25" s="40"/>
      <c r="AC25" s="40" t="s">
        <v>174</v>
      </c>
      <c r="AD25" s="40"/>
      <c r="AE25" s="40" t="s">
        <v>102</v>
      </c>
      <c r="AF25" s="40"/>
      <c r="AG25" s="108"/>
    </row>
    <row r="26" spans="1:35" s="35" customFormat="1" ht="17.100000000000001" customHeight="1" x14ac:dyDescent="0.2">
      <c r="A26" s="14" t="s">
        <v>1227</v>
      </c>
      <c r="B26" s="14" t="s">
        <v>206</v>
      </c>
      <c r="C26" s="14">
        <v>7</v>
      </c>
      <c r="D26" s="30">
        <v>3</v>
      </c>
      <c r="E26" s="48">
        <v>5</v>
      </c>
      <c r="F26" s="63">
        <v>10</v>
      </c>
      <c r="G26" s="75">
        <f t="shared" si="1"/>
        <v>3.048</v>
      </c>
      <c r="H26" s="44">
        <v>8</v>
      </c>
      <c r="I26" s="88">
        <f t="shared" si="2"/>
        <v>2.4384000000000001</v>
      </c>
      <c r="J26" s="63">
        <v>4.75</v>
      </c>
      <c r="K26" s="75">
        <f t="shared" si="3"/>
        <v>1.4478</v>
      </c>
      <c r="L26" s="44"/>
      <c r="M26" s="88">
        <f t="shared" si="4"/>
        <v>0</v>
      </c>
      <c r="N26" s="72"/>
      <c r="O26" s="78">
        <f t="shared" si="0"/>
        <v>0</v>
      </c>
      <c r="P26" s="69" t="s">
        <v>500</v>
      </c>
      <c r="Q26" s="14" t="s">
        <v>700</v>
      </c>
      <c r="R26" s="131">
        <v>130</v>
      </c>
      <c r="S26" s="14"/>
      <c r="T26" s="40"/>
      <c r="U26" s="40"/>
      <c r="V26" s="40"/>
      <c r="W26" s="40"/>
      <c r="X26" s="40"/>
      <c r="Y26" s="40"/>
      <c r="Z26" s="40" t="s">
        <v>56</v>
      </c>
      <c r="AA26" s="40"/>
      <c r="AB26" s="40"/>
      <c r="AC26" s="40" t="s">
        <v>1228</v>
      </c>
      <c r="AD26" s="40"/>
      <c r="AE26" s="40" t="s">
        <v>170</v>
      </c>
      <c r="AF26" s="40" t="s">
        <v>1154</v>
      </c>
      <c r="AG26" s="108" t="s">
        <v>244</v>
      </c>
    </row>
    <row r="27" spans="1:35" s="35" customFormat="1" ht="17.100000000000001" customHeight="1" x14ac:dyDescent="0.2">
      <c r="A27" s="14" t="s">
        <v>1229</v>
      </c>
      <c r="B27" s="14" t="s">
        <v>47</v>
      </c>
      <c r="C27" s="14">
        <v>9</v>
      </c>
      <c r="D27" s="30">
        <v>3</v>
      </c>
      <c r="E27" s="48">
        <v>7</v>
      </c>
      <c r="F27" s="63">
        <v>39.75</v>
      </c>
      <c r="G27" s="75">
        <f t="shared" si="1"/>
        <v>12.1158</v>
      </c>
      <c r="H27" s="44">
        <v>36.5</v>
      </c>
      <c r="I27" s="88">
        <f t="shared" si="2"/>
        <v>11.125200000000001</v>
      </c>
      <c r="J27" s="63">
        <v>12.5</v>
      </c>
      <c r="K27" s="75">
        <f t="shared" si="3"/>
        <v>3.81</v>
      </c>
      <c r="L27" s="44">
        <v>11.16</v>
      </c>
      <c r="M27" s="88">
        <f t="shared" si="4"/>
        <v>3.4015680000000001</v>
      </c>
      <c r="N27" s="72">
        <v>221</v>
      </c>
      <c r="O27" s="78">
        <f t="shared" si="0"/>
        <v>20.531562999999998</v>
      </c>
      <c r="P27" s="69" t="s">
        <v>48</v>
      </c>
      <c r="Q27" s="14" t="s">
        <v>98</v>
      </c>
      <c r="R27" s="131">
        <v>225</v>
      </c>
      <c r="S27" s="14" t="s">
        <v>1230</v>
      </c>
      <c r="T27" s="40" t="s">
        <v>1231</v>
      </c>
      <c r="U27" s="40"/>
      <c r="V27" s="40"/>
      <c r="W27" s="40" t="s">
        <v>449</v>
      </c>
      <c r="X27" s="40">
        <v>3</v>
      </c>
      <c r="Y27" s="40">
        <v>3</v>
      </c>
      <c r="Z27" s="40" t="s">
        <v>56</v>
      </c>
      <c r="AA27" s="40" t="s">
        <v>56</v>
      </c>
      <c r="AB27" s="40" t="s">
        <v>55</v>
      </c>
      <c r="AC27" s="40" t="s">
        <v>1232</v>
      </c>
      <c r="AD27" s="40"/>
      <c r="AE27" s="40" t="s">
        <v>102</v>
      </c>
      <c r="AF27" s="40"/>
      <c r="AG27" s="108"/>
    </row>
    <row r="28" spans="1:35" s="35" customFormat="1" ht="17.100000000000001" customHeight="1" x14ac:dyDescent="0.2">
      <c r="A28" s="14" t="s">
        <v>1233</v>
      </c>
      <c r="B28" s="14" t="s">
        <v>47</v>
      </c>
      <c r="C28" s="14">
        <v>5</v>
      </c>
      <c r="D28" s="30"/>
      <c r="E28" s="48">
        <v>4</v>
      </c>
      <c r="F28" s="63">
        <v>15.83</v>
      </c>
      <c r="G28" s="75">
        <f t="shared" si="1"/>
        <v>4.8249840000000006</v>
      </c>
      <c r="H28" s="44">
        <v>14.41</v>
      </c>
      <c r="I28" s="88">
        <f t="shared" si="2"/>
        <v>4.3921679999999999</v>
      </c>
      <c r="J28" s="63">
        <v>7.41</v>
      </c>
      <c r="K28" s="75">
        <f t="shared" si="3"/>
        <v>2.2585680000000004</v>
      </c>
      <c r="L28" s="60">
        <v>6.67</v>
      </c>
      <c r="M28" s="88">
        <f t="shared" si="4"/>
        <v>2.0330159999999999</v>
      </c>
      <c r="N28" s="72">
        <v>52</v>
      </c>
      <c r="O28" s="78">
        <f t="shared" si="0"/>
        <v>4.8309559999999996</v>
      </c>
      <c r="P28" s="69" t="s">
        <v>48</v>
      </c>
      <c r="Q28" s="14" t="s">
        <v>1164</v>
      </c>
      <c r="R28" s="131">
        <v>100</v>
      </c>
      <c r="S28" s="14" t="s">
        <v>1234</v>
      </c>
      <c r="T28" s="40"/>
      <c r="U28" s="40"/>
      <c r="V28" s="40"/>
      <c r="W28" s="40" t="s">
        <v>107</v>
      </c>
      <c r="X28" s="40">
        <v>2</v>
      </c>
      <c r="Y28" s="40">
        <v>2</v>
      </c>
      <c r="Z28" s="40" t="s">
        <v>56</v>
      </c>
      <c r="AA28" s="40" t="s">
        <v>56</v>
      </c>
      <c r="AB28" s="40"/>
      <c r="AC28" s="40"/>
      <c r="AD28" s="40"/>
      <c r="AE28" s="40" t="s">
        <v>531</v>
      </c>
      <c r="AF28" s="40" t="s">
        <v>1196</v>
      </c>
      <c r="AG28" s="108"/>
    </row>
    <row r="29" spans="1:35" s="35" customFormat="1" ht="17.100000000000001" customHeight="1" x14ac:dyDescent="0.2">
      <c r="A29" s="14" t="s">
        <v>1235</v>
      </c>
      <c r="B29" s="14" t="s">
        <v>47</v>
      </c>
      <c r="C29" s="14">
        <v>4</v>
      </c>
      <c r="D29" s="30">
        <v>3</v>
      </c>
      <c r="E29" s="48">
        <v>3</v>
      </c>
      <c r="F29" s="63">
        <v>15.91</v>
      </c>
      <c r="G29" s="75">
        <f t="shared" si="1"/>
        <v>4.8493680000000001</v>
      </c>
      <c r="H29" s="44">
        <v>14.41</v>
      </c>
      <c r="I29" s="88">
        <f t="shared" si="2"/>
        <v>4.3921679999999999</v>
      </c>
      <c r="J29" s="63">
        <v>7.41</v>
      </c>
      <c r="K29" s="75">
        <f t="shared" si="3"/>
        <v>2.2585680000000004</v>
      </c>
      <c r="L29" s="44">
        <v>6.75</v>
      </c>
      <c r="M29" s="88">
        <f t="shared" si="4"/>
        <v>2.0573999999999999</v>
      </c>
      <c r="N29" s="72">
        <v>59</v>
      </c>
      <c r="O29" s="78">
        <f t="shared" si="0"/>
        <v>5.4812770000000004</v>
      </c>
      <c r="P29" s="69" t="s">
        <v>48</v>
      </c>
      <c r="Q29" s="14" t="s">
        <v>486</v>
      </c>
      <c r="R29" s="131">
        <v>150</v>
      </c>
      <c r="S29" s="14" t="s">
        <v>1236</v>
      </c>
      <c r="T29" s="40"/>
      <c r="U29" s="40"/>
      <c r="V29" s="40"/>
      <c r="W29" s="40" t="s">
        <v>449</v>
      </c>
      <c r="X29" s="40">
        <v>2</v>
      </c>
      <c r="Y29" s="40">
        <v>2</v>
      </c>
      <c r="Z29" s="40" t="s">
        <v>56</v>
      </c>
      <c r="AA29" s="40"/>
      <c r="AB29" s="40"/>
      <c r="AC29" s="40" t="s">
        <v>1237</v>
      </c>
      <c r="AD29" s="40"/>
      <c r="AE29" s="40" t="s">
        <v>451</v>
      </c>
      <c r="AF29" s="40" t="s">
        <v>1238</v>
      </c>
      <c r="AG29" s="108"/>
    </row>
    <row r="30" spans="1:35" s="35" customFormat="1" ht="17.100000000000001" customHeight="1" x14ac:dyDescent="0.2">
      <c r="A30" s="14" t="s">
        <v>1239</v>
      </c>
      <c r="B30" s="14" t="s">
        <v>47</v>
      </c>
      <c r="C30" s="14">
        <v>4</v>
      </c>
      <c r="D30" s="30">
        <v>3</v>
      </c>
      <c r="E30" s="48">
        <v>3</v>
      </c>
      <c r="F30" s="63">
        <v>16.170000000000002</v>
      </c>
      <c r="G30" s="75">
        <f t="shared" si="1"/>
        <v>4.9286160000000008</v>
      </c>
      <c r="H30" s="44">
        <v>14.5</v>
      </c>
      <c r="I30" s="88">
        <f t="shared" si="2"/>
        <v>4.4196</v>
      </c>
      <c r="J30" s="63">
        <v>7.41</v>
      </c>
      <c r="K30" s="75">
        <f t="shared" si="3"/>
        <v>2.2585680000000004</v>
      </c>
      <c r="L30" s="60">
        <v>6.67</v>
      </c>
      <c r="M30" s="88">
        <f t="shared" si="4"/>
        <v>2.0330159999999999</v>
      </c>
      <c r="N30" s="72">
        <v>60</v>
      </c>
      <c r="O30" s="78">
        <f t="shared" si="0"/>
        <v>5.5741800000000001</v>
      </c>
      <c r="P30" s="69" t="s">
        <v>48</v>
      </c>
      <c r="Q30" s="14" t="s">
        <v>486</v>
      </c>
      <c r="R30" s="131">
        <v>150</v>
      </c>
      <c r="S30" s="14" t="s">
        <v>1240</v>
      </c>
      <c r="T30" s="40"/>
      <c r="U30" s="40"/>
      <c r="V30" s="40"/>
      <c r="W30" s="40" t="s">
        <v>449</v>
      </c>
      <c r="X30" s="40">
        <v>2</v>
      </c>
      <c r="Y30" s="40">
        <v>2</v>
      </c>
      <c r="Z30" s="40" t="s">
        <v>56</v>
      </c>
      <c r="AA30" s="40"/>
      <c r="AB30" s="40"/>
      <c r="AC30" s="40" t="s">
        <v>1237</v>
      </c>
      <c r="AD30" s="40"/>
      <c r="AE30" s="40" t="s">
        <v>451</v>
      </c>
      <c r="AF30" s="40" t="s">
        <v>1238</v>
      </c>
      <c r="AG30" s="108"/>
    </row>
    <row r="31" spans="1:35" s="35" customFormat="1" ht="17.100000000000001" customHeight="1" x14ac:dyDescent="0.2">
      <c r="A31" s="14" t="s">
        <v>1241</v>
      </c>
      <c r="B31" s="14" t="s">
        <v>699</v>
      </c>
      <c r="C31" s="14">
        <v>4</v>
      </c>
      <c r="D31" s="30">
        <v>5</v>
      </c>
      <c r="E31" s="48">
        <v>10</v>
      </c>
      <c r="F31" s="63">
        <v>13.5</v>
      </c>
      <c r="G31" s="75">
        <f t="shared" si="1"/>
        <v>4.1147999999999998</v>
      </c>
      <c r="H31" s="44">
        <v>13</v>
      </c>
      <c r="I31" s="88">
        <f t="shared" si="2"/>
        <v>3.9624000000000001</v>
      </c>
      <c r="J31" s="63">
        <v>7.08</v>
      </c>
      <c r="K31" s="75">
        <f t="shared" si="3"/>
        <v>2.1579840000000003</v>
      </c>
      <c r="L31" s="44">
        <v>6.58</v>
      </c>
      <c r="M31" s="88">
        <f t="shared" si="4"/>
        <v>2.0055840000000003</v>
      </c>
      <c r="N31" s="72">
        <v>44</v>
      </c>
      <c r="O31" s="78">
        <f t="shared" si="0"/>
        <v>4.0877319999999999</v>
      </c>
      <c r="P31" s="69" t="s">
        <v>48</v>
      </c>
      <c r="Q31" s="14" t="s">
        <v>179</v>
      </c>
      <c r="R31" s="131">
        <v>40</v>
      </c>
      <c r="S31" s="14"/>
      <c r="T31" s="40"/>
      <c r="U31" s="40"/>
      <c r="V31" s="40"/>
      <c r="W31" s="40"/>
      <c r="X31" s="40"/>
      <c r="Y31" s="40"/>
      <c r="Z31" s="40"/>
      <c r="AA31" s="40"/>
      <c r="AB31" s="40"/>
      <c r="AC31" s="40" t="s">
        <v>1242</v>
      </c>
      <c r="AD31" s="40"/>
      <c r="AE31" s="40" t="s">
        <v>102</v>
      </c>
      <c r="AF31" s="40"/>
      <c r="AG31" s="108"/>
    </row>
    <row r="32" spans="1:35" s="35" customFormat="1" ht="17.100000000000001" customHeight="1" x14ac:dyDescent="0.2">
      <c r="A32" s="14" t="s">
        <v>1243</v>
      </c>
      <c r="B32" s="14" t="s">
        <v>47</v>
      </c>
      <c r="C32" s="14">
        <v>4</v>
      </c>
      <c r="D32" s="30">
        <v>3</v>
      </c>
      <c r="E32" s="48">
        <v>5</v>
      </c>
      <c r="F32" s="63">
        <v>23.58</v>
      </c>
      <c r="G32" s="75">
        <f t="shared" si="1"/>
        <v>7.1871840000000002</v>
      </c>
      <c r="H32" s="44">
        <v>21.67</v>
      </c>
      <c r="I32" s="88">
        <f t="shared" si="2"/>
        <v>6.6050160000000009</v>
      </c>
      <c r="J32" s="63">
        <v>8</v>
      </c>
      <c r="K32" s="75">
        <f t="shared" si="3"/>
        <v>2.4384000000000001</v>
      </c>
      <c r="L32" s="44">
        <v>7.5</v>
      </c>
      <c r="M32" s="88">
        <f t="shared" si="4"/>
        <v>2.286</v>
      </c>
      <c r="N32" s="72">
        <v>88</v>
      </c>
      <c r="O32" s="78">
        <f t="shared" si="0"/>
        <v>8.1754639999999998</v>
      </c>
      <c r="P32" s="69" t="s">
        <v>48</v>
      </c>
      <c r="Q32" s="14" t="s">
        <v>1204</v>
      </c>
      <c r="R32" s="131">
        <v>85</v>
      </c>
      <c r="S32" s="14" t="s">
        <v>1244</v>
      </c>
      <c r="T32" s="40"/>
      <c r="U32" s="40"/>
      <c r="V32" s="40"/>
      <c r="W32" s="40" t="s">
        <v>1245</v>
      </c>
      <c r="X32" s="40">
        <v>3</v>
      </c>
      <c r="Y32" s="40"/>
      <c r="Z32" s="40" t="s">
        <v>56</v>
      </c>
      <c r="AA32" s="40"/>
      <c r="AB32" s="40"/>
      <c r="AC32" s="40" t="s">
        <v>249</v>
      </c>
      <c r="AD32" s="40"/>
      <c r="AE32" s="40" t="s">
        <v>126</v>
      </c>
      <c r="AF32" s="40" t="s">
        <v>127</v>
      </c>
      <c r="AG32" s="108"/>
    </row>
    <row r="33" spans="1:33" s="35" customFormat="1" ht="17.100000000000001" customHeight="1" x14ac:dyDescent="0.2">
      <c r="A33" s="14" t="s">
        <v>1246</v>
      </c>
      <c r="B33" s="14" t="s">
        <v>47</v>
      </c>
      <c r="C33" s="14">
        <v>6</v>
      </c>
      <c r="D33" s="30">
        <v>3</v>
      </c>
      <c r="E33" s="48">
        <v>4</v>
      </c>
      <c r="F33" s="63">
        <v>13.25</v>
      </c>
      <c r="G33" s="75">
        <f t="shared" si="1"/>
        <v>4.0386000000000006</v>
      </c>
      <c r="H33" s="44">
        <v>12.66</v>
      </c>
      <c r="I33" s="88">
        <f t="shared" si="2"/>
        <v>3.8587680000000004</v>
      </c>
      <c r="J33" s="63">
        <v>7.66</v>
      </c>
      <c r="K33" s="75">
        <f t="shared" si="3"/>
        <v>2.334768</v>
      </c>
      <c r="L33" s="44">
        <v>7.2</v>
      </c>
      <c r="M33" s="88">
        <f t="shared" si="4"/>
        <v>2.1945600000000001</v>
      </c>
      <c r="N33" s="72">
        <v>46</v>
      </c>
      <c r="O33" s="78">
        <f t="shared" si="0"/>
        <v>4.2735380000000003</v>
      </c>
      <c r="P33" s="69" t="s">
        <v>48</v>
      </c>
      <c r="Q33" s="14" t="s">
        <v>700</v>
      </c>
      <c r="R33" s="131">
        <v>150</v>
      </c>
      <c r="S33" s="14" t="s">
        <v>1247</v>
      </c>
      <c r="T33" s="40"/>
      <c r="U33" s="40"/>
      <c r="V33" s="40" t="s">
        <v>55</v>
      </c>
      <c r="W33" s="40"/>
      <c r="X33" s="40"/>
      <c r="Y33" s="40"/>
      <c r="Z33" s="40" t="s">
        <v>56</v>
      </c>
      <c r="AA33" s="40" t="s">
        <v>56</v>
      </c>
      <c r="AB33" s="40"/>
      <c r="AC33" s="40"/>
      <c r="AD33" s="40"/>
      <c r="AE33" s="40" t="s">
        <v>170</v>
      </c>
      <c r="AF33" s="40" t="s">
        <v>1154</v>
      </c>
      <c r="AG33" s="108" t="s">
        <v>244</v>
      </c>
    </row>
    <row r="34" spans="1:33" s="35" customFormat="1" ht="17.100000000000001" customHeight="1" x14ac:dyDescent="0.2">
      <c r="A34" s="14" t="s">
        <v>1248</v>
      </c>
      <c r="B34" s="14" t="s">
        <v>699</v>
      </c>
      <c r="C34" s="14">
        <v>10</v>
      </c>
      <c r="D34" s="30">
        <v>2</v>
      </c>
      <c r="E34" s="48">
        <v>2</v>
      </c>
      <c r="F34" s="63">
        <v>16</v>
      </c>
      <c r="G34" s="75">
        <f t="shared" si="1"/>
        <v>4.8768000000000002</v>
      </c>
      <c r="H34" s="44">
        <v>12.25</v>
      </c>
      <c r="I34" s="88">
        <f t="shared" si="2"/>
        <v>3.7338</v>
      </c>
      <c r="J34" s="63">
        <v>7.4</v>
      </c>
      <c r="K34" s="75">
        <f t="shared" si="3"/>
        <v>2.2555200000000002</v>
      </c>
      <c r="L34" s="44"/>
      <c r="M34" s="88"/>
      <c r="N34" s="72"/>
      <c r="O34" s="78"/>
      <c r="P34" s="69" t="s">
        <v>48</v>
      </c>
      <c r="Q34" s="14" t="s">
        <v>700</v>
      </c>
      <c r="R34" s="131">
        <v>500</v>
      </c>
      <c r="S34" s="14"/>
      <c r="T34" s="40"/>
      <c r="U34" s="40"/>
      <c r="V34" s="40"/>
      <c r="W34" s="40" t="s">
        <v>85</v>
      </c>
      <c r="X34" s="40"/>
      <c r="Y34" s="40"/>
      <c r="Z34" s="40" t="s">
        <v>56</v>
      </c>
      <c r="AA34" s="40" t="s">
        <v>56</v>
      </c>
      <c r="AB34" s="40"/>
      <c r="AC34" s="40" t="s">
        <v>702</v>
      </c>
      <c r="AD34" s="40"/>
      <c r="AE34" s="40" t="s">
        <v>170</v>
      </c>
      <c r="AF34" s="40" t="s">
        <v>1154</v>
      </c>
      <c r="AG34" s="108" t="s">
        <v>244</v>
      </c>
    </row>
    <row r="35" spans="1:33" s="35" customFormat="1" ht="17.100000000000001" customHeight="1" x14ac:dyDescent="0.2">
      <c r="A35" s="14" t="s">
        <v>1249</v>
      </c>
      <c r="B35" s="14" t="s">
        <v>47</v>
      </c>
      <c r="C35" s="14">
        <v>4</v>
      </c>
      <c r="D35" s="30">
        <v>2</v>
      </c>
      <c r="E35" s="48">
        <v>4</v>
      </c>
      <c r="F35" s="63">
        <v>15.25</v>
      </c>
      <c r="G35" s="75">
        <f t="shared" si="1"/>
        <v>4.6482000000000001</v>
      </c>
      <c r="H35" s="44">
        <v>12.5</v>
      </c>
      <c r="I35" s="88">
        <f t="shared" si="2"/>
        <v>3.81</v>
      </c>
      <c r="J35" s="63">
        <v>7.8</v>
      </c>
      <c r="K35" s="75">
        <f t="shared" si="3"/>
        <v>2.37744</v>
      </c>
      <c r="L35" s="44"/>
      <c r="M35" s="88"/>
      <c r="N35" s="72"/>
      <c r="O35" s="78"/>
      <c r="P35" s="69" t="s">
        <v>48</v>
      </c>
      <c r="Q35" s="14" t="s">
        <v>700</v>
      </c>
      <c r="R35" s="131">
        <v>175</v>
      </c>
      <c r="S35" s="14" t="s">
        <v>1250</v>
      </c>
      <c r="T35" s="40"/>
      <c r="U35" s="40"/>
      <c r="V35" s="40"/>
      <c r="W35" s="40" t="s">
        <v>94</v>
      </c>
      <c r="X35" s="40"/>
      <c r="Y35" s="40"/>
      <c r="Z35" s="40"/>
      <c r="AA35" s="40"/>
      <c r="AB35" s="40"/>
      <c r="AC35" s="40"/>
      <c r="AD35" s="40"/>
      <c r="AE35" s="40" t="s">
        <v>170</v>
      </c>
      <c r="AF35" s="40" t="s">
        <v>1154</v>
      </c>
      <c r="AG35" s="108" t="s">
        <v>244</v>
      </c>
    </row>
    <row r="36" spans="1:33" s="35" customFormat="1" ht="17.100000000000001" customHeight="1" x14ac:dyDescent="0.2">
      <c r="A36" s="14" t="s">
        <v>1251</v>
      </c>
      <c r="B36" s="14" t="s">
        <v>47</v>
      </c>
      <c r="C36" s="14">
        <v>6</v>
      </c>
      <c r="D36" s="30">
        <v>5</v>
      </c>
      <c r="E36" s="48">
        <v>5</v>
      </c>
      <c r="F36" s="63">
        <v>22.58</v>
      </c>
      <c r="G36" s="75">
        <f t="shared" ref="G36:G57" si="5">F36*0.3048</f>
        <v>6.8823840000000001</v>
      </c>
      <c r="H36" s="44">
        <v>19.75</v>
      </c>
      <c r="I36" s="88">
        <f t="shared" ref="I36:I57" si="6">H36*0.3048</f>
        <v>6.0198</v>
      </c>
      <c r="J36" s="63">
        <v>9.75</v>
      </c>
      <c r="K36" s="75">
        <f t="shared" ref="K36:K57" si="7">J36*0.3048</f>
        <v>2.9718</v>
      </c>
      <c r="L36" s="44">
        <v>8.41</v>
      </c>
      <c r="M36" s="88">
        <f t="shared" ref="M36:M57" si="8">L36*0.3048</f>
        <v>2.5633680000000001</v>
      </c>
      <c r="N36" s="72">
        <v>95</v>
      </c>
      <c r="O36" s="78">
        <f t="shared" ref="O36:O57" si="9">N36*0.092903</f>
        <v>8.8257849999999998</v>
      </c>
      <c r="P36" s="69" t="s">
        <v>48</v>
      </c>
      <c r="Q36" s="14" t="s">
        <v>700</v>
      </c>
      <c r="R36" s="131">
        <v>75</v>
      </c>
      <c r="S36" s="14" t="s">
        <v>1252</v>
      </c>
      <c r="T36" s="40" t="s">
        <v>1253</v>
      </c>
      <c r="U36" s="40"/>
      <c r="V36" s="40"/>
      <c r="W36" s="40" t="s">
        <v>107</v>
      </c>
      <c r="X36" s="40"/>
      <c r="Y36" s="40"/>
      <c r="Z36" s="40"/>
      <c r="AA36" s="40"/>
      <c r="AB36" s="40" t="s">
        <v>55</v>
      </c>
      <c r="AC36" s="40" t="s">
        <v>174</v>
      </c>
      <c r="AD36" s="40"/>
      <c r="AE36" s="40" t="s">
        <v>1254</v>
      </c>
      <c r="AF36" s="40"/>
      <c r="AG36" s="108"/>
    </row>
    <row r="37" spans="1:33" s="35" customFormat="1" ht="17.100000000000001" customHeight="1" x14ac:dyDescent="0.2">
      <c r="A37" s="14" t="s">
        <v>1255</v>
      </c>
      <c r="B37" s="14" t="s">
        <v>47</v>
      </c>
      <c r="C37" s="14">
        <v>5</v>
      </c>
      <c r="D37" s="30">
        <v>5</v>
      </c>
      <c r="E37" s="48">
        <v>7</v>
      </c>
      <c r="F37" s="63">
        <v>22.41</v>
      </c>
      <c r="G37" s="75">
        <f t="shared" si="5"/>
        <v>6.8305680000000004</v>
      </c>
      <c r="H37" s="44">
        <v>19.91</v>
      </c>
      <c r="I37" s="88">
        <f t="shared" si="6"/>
        <v>6.068568</v>
      </c>
      <c r="J37" s="63">
        <v>9.83</v>
      </c>
      <c r="K37" s="75">
        <f t="shared" si="7"/>
        <v>2.996184</v>
      </c>
      <c r="L37" s="44">
        <v>8.58</v>
      </c>
      <c r="M37" s="88">
        <f t="shared" si="8"/>
        <v>2.6151840000000002</v>
      </c>
      <c r="N37" s="72">
        <v>96</v>
      </c>
      <c r="O37" s="78">
        <f t="shared" si="9"/>
        <v>8.9186879999999995</v>
      </c>
      <c r="P37" s="69" t="s">
        <v>48</v>
      </c>
      <c r="Q37" s="14" t="s">
        <v>700</v>
      </c>
      <c r="R37" s="131">
        <v>140</v>
      </c>
      <c r="S37" s="14"/>
      <c r="T37" s="40"/>
      <c r="U37" s="40"/>
      <c r="V37" s="40"/>
      <c r="W37" s="40" t="s">
        <v>107</v>
      </c>
      <c r="X37" s="40"/>
      <c r="Y37" s="40"/>
      <c r="Z37" s="40"/>
      <c r="AA37" s="40"/>
      <c r="AB37" s="40" t="s">
        <v>1256</v>
      </c>
      <c r="AC37" s="40" t="s">
        <v>174</v>
      </c>
      <c r="AD37" s="40"/>
      <c r="AE37" s="40" t="s">
        <v>1254</v>
      </c>
      <c r="AF37" s="40"/>
      <c r="AG37" s="108"/>
    </row>
    <row r="38" spans="1:33" s="35" customFormat="1" ht="17.100000000000001" customHeight="1" x14ac:dyDescent="0.2">
      <c r="A38" s="14" t="s">
        <v>1257</v>
      </c>
      <c r="B38" s="14" t="s">
        <v>68</v>
      </c>
      <c r="C38" s="14">
        <v>5</v>
      </c>
      <c r="D38" s="30">
        <v>5</v>
      </c>
      <c r="E38" s="48">
        <v>7</v>
      </c>
      <c r="F38" s="63">
        <v>23.17</v>
      </c>
      <c r="G38" s="75">
        <f t="shared" si="5"/>
        <v>7.0622160000000012</v>
      </c>
      <c r="H38" s="44">
        <v>21</v>
      </c>
      <c r="I38" s="88">
        <f t="shared" si="6"/>
        <v>6.4008000000000003</v>
      </c>
      <c r="J38" s="63">
        <v>7.75</v>
      </c>
      <c r="K38" s="75">
        <f t="shared" si="7"/>
        <v>2.3622000000000001</v>
      </c>
      <c r="L38" s="44">
        <v>7</v>
      </c>
      <c r="M38" s="88">
        <f t="shared" si="8"/>
        <v>2.1335999999999999</v>
      </c>
      <c r="N38" s="72">
        <v>81</v>
      </c>
      <c r="O38" s="78">
        <f t="shared" si="9"/>
        <v>7.5251429999999999</v>
      </c>
      <c r="P38" s="69" t="s">
        <v>48</v>
      </c>
      <c r="Q38" s="14" t="s">
        <v>700</v>
      </c>
      <c r="R38" s="131">
        <v>140</v>
      </c>
      <c r="S38" s="14" t="s">
        <v>1258</v>
      </c>
      <c r="T38" s="40"/>
      <c r="U38" s="40"/>
      <c r="V38" s="40"/>
      <c r="W38" s="40" t="s">
        <v>1259</v>
      </c>
      <c r="X38" s="40"/>
      <c r="Y38" s="40"/>
      <c r="Z38" s="40"/>
      <c r="AA38" s="40"/>
      <c r="AB38" s="40" t="s">
        <v>55</v>
      </c>
      <c r="AC38" s="40" t="s">
        <v>174</v>
      </c>
      <c r="AD38" s="40"/>
      <c r="AE38" s="40" t="s">
        <v>1254</v>
      </c>
      <c r="AF38" s="40"/>
      <c r="AG38" s="108"/>
    </row>
    <row r="39" spans="1:33" s="35" customFormat="1" ht="17.100000000000001" customHeight="1" x14ac:dyDescent="0.2">
      <c r="A39" s="14" t="s">
        <v>1260</v>
      </c>
      <c r="B39" s="14" t="s">
        <v>47</v>
      </c>
      <c r="C39" s="14">
        <v>6</v>
      </c>
      <c r="D39" s="30">
        <v>4</v>
      </c>
      <c r="E39" s="48">
        <v>9</v>
      </c>
      <c r="F39" s="63">
        <v>19</v>
      </c>
      <c r="G39" s="75">
        <f t="shared" si="5"/>
        <v>5.7911999999999999</v>
      </c>
      <c r="H39" s="44">
        <v>16.579999999999998</v>
      </c>
      <c r="I39" s="88">
        <f t="shared" si="6"/>
        <v>5.0535839999999999</v>
      </c>
      <c r="J39" s="63">
        <v>8.83</v>
      </c>
      <c r="K39" s="75">
        <f t="shared" si="7"/>
        <v>2.6913840000000002</v>
      </c>
      <c r="L39" s="44">
        <v>7.75</v>
      </c>
      <c r="M39" s="88">
        <f t="shared" si="8"/>
        <v>2.3622000000000001</v>
      </c>
      <c r="N39" s="72">
        <v>74</v>
      </c>
      <c r="O39" s="78">
        <f t="shared" si="9"/>
        <v>6.874822</v>
      </c>
      <c r="P39" s="69" t="s">
        <v>1261</v>
      </c>
      <c r="Q39" s="14" t="s">
        <v>700</v>
      </c>
      <c r="R39" s="131">
        <v>150</v>
      </c>
      <c r="S39" s="14"/>
      <c r="T39" s="40"/>
      <c r="U39" s="40"/>
      <c r="V39" s="40"/>
      <c r="W39" s="40"/>
      <c r="X39" s="40"/>
      <c r="Y39" s="40"/>
      <c r="Z39" s="40"/>
      <c r="AA39" s="40"/>
      <c r="AB39" s="40" t="s">
        <v>56</v>
      </c>
      <c r="AC39" s="40"/>
      <c r="AD39" s="40"/>
      <c r="AE39" s="40" t="s">
        <v>102</v>
      </c>
      <c r="AF39" s="40"/>
      <c r="AG39" s="108"/>
    </row>
    <row r="40" spans="1:33" s="35" customFormat="1" ht="17.100000000000001" customHeight="1" x14ac:dyDescent="0.2">
      <c r="A40" s="14" t="s">
        <v>1262</v>
      </c>
      <c r="B40" s="14" t="s">
        <v>699</v>
      </c>
      <c r="C40" s="14">
        <v>8</v>
      </c>
      <c r="D40" s="30">
        <v>5</v>
      </c>
      <c r="E40" s="48">
        <v>7</v>
      </c>
      <c r="F40" s="63">
        <v>17.5</v>
      </c>
      <c r="G40" s="75">
        <f t="shared" si="5"/>
        <v>5.3340000000000005</v>
      </c>
      <c r="H40" s="44">
        <v>12.58</v>
      </c>
      <c r="I40" s="88">
        <f t="shared" si="6"/>
        <v>3.834384</v>
      </c>
      <c r="J40" s="63">
        <v>8.58</v>
      </c>
      <c r="K40" s="75">
        <f t="shared" si="7"/>
        <v>2.6151840000000002</v>
      </c>
      <c r="L40" s="44">
        <v>5.58</v>
      </c>
      <c r="M40" s="88">
        <f t="shared" si="8"/>
        <v>1.7007840000000001</v>
      </c>
      <c r="N40" s="72">
        <v>49</v>
      </c>
      <c r="O40" s="78">
        <f t="shared" si="9"/>
        <v>4.5522470000000004</v>
      </c>
      <c r="P40" s="69" t="s">
        <v>48</v>
      </c>
      <c r="Q40" s="14" t="s">
        <v>700</v>
      </c>
      <c r="R40" s="131">
        <v>80</v>
      </c>
      <c r="S40" s="14" t="s">
        <v>1263</v>
      </c>
      <c r="T40" s="40"/>
      <c r="U40" s="40"/>
      <c r="V40" s="40"/>
      <c r="W40" s="40"/>
      <c r="X40" s="40"/>
      <c r="Y40" s="40"/>
      <c r="Z40" s="40"/>
      <c r="AA40" s="40"/>
      <c r="AB40" s="40"/>
      <c r="AC40" s="40" t="s">
        <v>1049</v>
      </c>
      <c r="AD40" s="40"/>
      <c r="AE40" s="40" t="s">
        <v>102</v>
      </c>
      <c r="AF40" s="40"/>
      <c r="AG40" s="108"/>
    </row>
    <row r="41" spans="1:33" s="35" customFormat="1" ht="17.100000000000001" customHeight="1" x14ac:dyDescent="0.2">
      <c r="A41" s="14" t="s">
        <v>1264</v>
      </c>
      <c r="B41" s="14" t="s">
        <v>699</v>
      </c>
      <c r="C41" s="14">
        <v>8</v>
      </c>
      <c r="D41" s="30">
        <v>5</v>
      </c>
      <c r="E41" s="48">
        <v>15</v>
      </c>
      <c r="F41" s="63">
        <v>24.75</v>
      </c>
      <c r="G41" s="75">
        <f t="shared" si="5"/>
        <v>7.5438000000000001</v>
      </c>
      <c r="H41" s="44">
        <v>20.75</v>
      </c>
      <c r="I41" s="88">
        <f t="shared" si="6"/>
        <v>6.3246000000000002</v>
      </c>
      <c r="J41" s="63">
        <v>9.08</v>
      </c>
      <c r="K41" s="75">
        <f t="shared" si="7"/>
        <v>2.7675840000000003</v>
      </c>
      <c r="L41" s="44">
        <v>7.17</v>
      </c>
      <c r="M41" s="88">
        <f t="shared" si="8"/>
        <v>2.185416</v>
      </c>
      <c r="N41" s="72">
        <f>F41*L41/2</f>
        <v>88.728750000000005</v>
      </c>
      <c r="O41" s="78">
        <f t="shared" si="9"/>
        <v>8.2431670612500003</v>
      </c>
      <c r="P41" s="69" t="s">
        <v>48</v>
      </c>
      <c r="Q41" s="14" t="s">
        <v>486</v>
      </c>
      <c r="R41" s="131">
        <v>70</v>
      </c>
      <c r="S41" s="14" t="s">
        <v>1265</v>
      </c>
      <c r="T41" s="40" t="s">
        <v>1266</v>
      </c>
      <c r="U41" s="40"/>
      <c r="V41" s="40"/>
      <c r="W41" s="40" t="s">
        <v>526</v>
      </c>
      <c r="X41" s="40"/>
      <c r="Y41" s="40"/>
      <c r="Z41" s="40" t="s">
        <v>56</v>
      </c>
      <c r="AA41" s="40"/>
      <c r="AB41" s="40"/>
      <c r="AC41" s="40" t="s">
        <v>1242</v>
      </c>
      <c r="AD41" s="40"/>
      <c r="AE41" s="40" t="s">
        <v>352</v>
      </c>
      <c r="AF41" s="40" t="s">
        <v>1267</v>
      </c>
      <c r="AG41" s="108"/>
    </row>
    <row r="42" spans="1:33" s="35" customFormat="1" ht="17.100000000000001" customHeight="1" x14ac:dyDescent="0.2">
      <c r="A42" s="14" t="s">
        <v>1268</v>
      </c>
      <c r="B42" s="14" t="s">
        <v>279</v>
      </c>
      <c r="C42" s="14">
        <v>4</v>
      </c>
      <c r="D42" s="30">
        <v>4</v>
      </c>
      <c r="E42" s="48">
        <v>10</v>
      </c>
      <c r="F42" s="63">
        <v>41.91</v>
      </c>
      <c r="G42" s="75">
        <f t="shared" si="5"/>
        <v>12.774168</v>
      </c>
      <c r="H42" s="44">
        <v>39.83</v>
      </c>
      <c r="I42" s="88">
        <f t="shared" si="6"/>
        <v>12.140184</v>
      </c>
      <c r="J42" s="63">
        <v>21.33</v>
      </c>
      <c r="K42" s="75">
        <f t="shared" si="7"/>
        <v>6.5013839999999998</v>
      </c>
      <c r="L42" s="44">
        <v>20.67</v>
      </c>
      <c r="M42" s="88">
        <f t="shared" si="8"/>
        <v>6.3002160000000007</v>
      </c>
      <c r="N42" s="72">
        <v>433</v>
      </c>
      <c r="O42" s="78">
        <f t="shared" si="9"/>
        <v>40.226998999999999</v>
      </c>
      <c r="P42" s="69" t="s">
        <v>48</v>
      </c>
      <c r="Q42" s="14" t="s">
        <v>711</v>
      </c>
      <c r="R42" s="131">
        <v>250</v>
      </c>
      <c r="S42" s="14" t="s">
        <v>1269</v>
      </c>
      <c r="T42" s="40"/>
      <c r="U42" s="40" t="s">
        <v>1270</v>
      </c>
      <c r="V42" s="40"/>
      <c r="W42" s="40" t="s">
        <v>449</v>
      </c>
      <c r="X42" s="40"/>
      <c r="Y42" s="40"/>
      <c r="Z42" s="40" t="s">
        <v>56</v>
      </c>
      <c r="AA42" s="40" t="s">
        <v>56</v>
      </c>
      <c r="AB42" s="40"/>
      <c r="AC42" s="40" t="s">
        <v>1271</v>
      </c>
      <c r="AD42" s="40"/>
      <c r="AE42" s="40" t="s">
        <v>1272</v>
      </c>
      <c r="AF42" s="40" t="s">
        <v>1273</v>
      </c>
      <c r="AG42" s="108"/>
    </row>
    <row r="43" spans="1:33" s="35" customFormat="1" ht="17.100000000000001" customHeight="1" x14ac:dyDescent="0.2">
      <c r="A43" s="14" t="s">
        <v>1274</v>
      </c>
      <c r="B43" s="14" t="s">
        <v>699</v>
      </c>
      <c r="C43" s="14">
        <v>4</v>
      </c>
      <c r="D43" s="30">
        <v>4</v>
      </c>
      <c r="E43" s="48">
        <v>6</v>
      </c>
      <c r="F43" s="63">
        <v>12.5</v>
      </c>
      <c r="G43" s="75">
        <f t="shared" si="5"/>
        <v>3.81</v>
      </c>
      <c r="H43" s="44">
        <v>12</v>
      </c>
      <c r="I43" s="88">
        <f t="shared" si="6"/>
        <v>3.6576000000000004</v>
      </c>
      <c r="J43" s="63">
        <v>5.41</v>
      </c>
      <c r="K43" s="75">
        <f t="shared" si="7"/>
        <v>1.6489680000000002</v>
      </c>
      <c r="L43" s="44"/>
      <c r="M43" s="88">
        <f t="shared" si="8"/>
        <v>0</v>
      </c>
      <c r="N43" s="72"/>
      <c r="O43" s="78">
        <f t="shared" si="9"/>
        <v>0</v>
      </c>
      <c r="P43" s="69" t="s">
        <v>1261</v>
      </c>
      <c r="Q43" s="14" t="s">
        <v>129</v>
      </c>
      <c r="R43" s="127">
        <v>50</v>
      </c>
      <c r="S43" s="14"/>
      <c r="T43" s="40" t="s">
        <v>1275</v>
      </c>
      <c r="U43" s="40"/>
      <c r="V43" s="40"/>
      <c r="W43" s="40"/>
      <c r="X43" s="40"/>
      <c r="Y43" s="40"/>
      <c r="Z43" s="40"/>
      <c r="AA43" s="40"/>
      <c r="AB43" s="40" t="s">
        <v>56</v>
      </c>
      <c r="AC43" s="40" t="s">
        <v>702</v>
      </c>
      <c r="AD43" s="40" t="s">
        <v>1276</v>
      </c>
      <c r="AE43" s="40" t="s">
        <v>102</v>
      </c>
      <c r="AF43" s="40"/>
      <c r="AG43" s="108"/>
    </row>
    <row r="44" spans="1:33" s="35" customFormat="1" ht="17.100000000000001" customHeight="1" x14ac:dyDescent="0.2">
      <c r="A44" s="14" t="s">
        <v>1277</v>
      </c>
      <c r="B44" s="14" t="s">
        <v>68</v>
      </c>
      <c r="C44" s="14">
        <v>7</v>
      </c>
      <c r="D44" s="30">
        <v>4</v>
      </c>
      <c r="E44" s="48">
        <v>7</v>
      </c>
      <c r="F44" s="63">
        <v>18.41</v>
      </c>
      <c r="G44" s="75">
        <f t="shared" si="5"/>
        <v>5.6113680000000006</v>
      </c>
      <c r="H44" s="44">
        <v>15.17</v>
      </c>
      <c r="I44" s="88">
        <f t="shared" si="6"/>
        <v>4.6238160000000006</v>
      </c>
      <c r="J44" s="63">
        <v>7.25</v>
      </c>
      <c r="K44" s="75">
        <f t="shared" si="7"/>
        <v>2.2098</v>
      </c>
      <c r="L44" s="44">
        <v>5.91</v>
      </c>
      <c r="M44" s="88">
        <f t="shared" si="8"/>
        <v>1.8013680000000001</v>
      </c>
      <c r="N44" s="72">
        <v>54</v>
      </c>
      <c r="O44" s="78">
        <f t="shared" si="9"/>
        <v>5.0167619999999999</v>
      </c>
      <c r="P44" s="69" t="s">
        <v>48</v>
      </c>
      <c r="Q44" s="14" t="s">
        <v>700</v>
      </c>
      <c r="R44" s="127">
        <v>120</v>
      </c>
      <c r="S44" s="14" t="s">
        <v>1278</v>
      </c>
      <c r="T44" s="40"/>
      <c r="U44" s="40"/>
      <c r="V44" s="40"/>
      <c r="W44" s="40"/>
      <c r="X44" s="40">
        <v>2</v>
      </c>
      <c r="Y44" s="40">
        <v>2</v>
      </c>
      <c r="Z44" s="40" t="s">
        <v>56</v>
      </c>
      <c r="AA44" s="40" t="s">
        <v>56</v>
      </c>
      <c r="AB44" s="40"/>
      <c r="AC44" s="40" t="s">
        <v>174</v>
      </c>
      <c r="AD44" s="40"/>
      <c r="AE44" s="40" t="s">
        <v>102</v>
      </c>
      <c r="AF44" s="40"/>
      <c r="AG44" s="108"/>
    </row>
    <row r="45" spans="1:33" s="35" customFormat="1" ht="17.100000000000001" customHeight="1" x14ac:dyDescent="0.2">
      <c r="A45" s="14" t="s">
        <v>1279</v>
      </c>
      <c r="B45" s="14" t="s">
        <v>47</v>
      </c>
      <c r="C45" s="14">
        <v>7</v>
      </c>
      <c r="D45" s="30">
        <v>3</v>
      </c>
      <c r="E45" s="48">
        <v>6</v>
      </c>
      <c r="F45" s="63">
        <v>31.91</v>
      </c>
      <c r="G45" s="75">
        <f t="shared" si="5"/>
        <v>9.7261680000000013</v>
      </c>
      <c r="H45" s="44">
        <v>28.91</v>
      </c>
      <c r="I45" s="88">
        <f t="shared" si="6"/>
        <v>8.8117680000000007</v>
      </c>
      <c r="J45" s="63">
        <v>14.08</v>
      </c>
      <c r="K45" s="75">
        <f t="shared" si="7"/>
        <v>4.2915840000000003</v>
      </c>
      <c r="L45" s="44">
        <v>12.58</v>
      </c>
      <c r="M45" s="88">
        <f t="shared" si="8"/>
        <v>3.834384</v>
      </c>
      <c r="N45" s="72">
        <f>F45*L45/2</f>
        <v>200.7139</v>
      </c>
      <c r="O45" s="78">
        <f t="shared" si="9"/>
        <v>18.646923451700001</v>
      </c>
      <c r="P45" s="69" t="s">
        <v>48</v>
      </c>
      <c r="Q45" s="14" t="s">
        <v>91</v>
      </c>
      <c r="R45" s="127">
        <v>300</v>
      </c>
      <c r="S45" s="14"/>
      <c r="T45" s="40" t="s">
        <v>1280</v>
      </c>
      <c r="U45" s="40"/>
      <c r="V45" s="40"/>
      <c r="W45" s="40"/>
      <c r="X45" s="40"/>
      <c r="Y45" s="40"/>
      <c r="Z45" s="40" t="s">
        <v>56</v>
      </c>
      <c r="AA45" s="40"/>
      <c r="AB45" s="40"/>
      <c r="AC45" s="40" t="s">
        <v>595</v>
      </c>
      <c r="AD45" s="40"/>
      <c r="AE45" s="40" t="s">
        <v>1153</v>
      </c>
      <c r="AF45" s="40" t="s">
        <v>1281</v>
      </c>
      <c r="AG45" s="108"/>
    </row>
    <row r="46" spans="1:33" s="35" customFormat="1" ht="17.100000000000001" customHeight="1" x14ac:dyDescent="0.2">
      <c r="A46" s="14" t="s">
        <v>1282</v>
      </c>
      <c r="B46" s="14" t="s">
        <v>47</v>
      </c>
      <c r="C46" s="14">
        <v>5</v>
      </c>
      <c r="D46" s="30">
        <v>3</v>
      </c>
      <c r="E46" s="48">
        <v>4</v>
      </c>
      <c r="F46" s="63">
        <v>23</v>
      </c>
      <c r="G46" s="75">
        <f t="shared" si="5"/>
        <v>7.0104000000000006</v>
      </c>
      <c r="H46" s="44">
        <v>20.75</v>
      </c>
      <c r="I46" s="88">
        <f t="shared" si="6"/>
        <v>6.3246000000000002</v>
      </c>
      <c r="J46" s="63">
        <v>7.91</v>
      </c>
      <c r="K46" s="75">
        <f t="shared" si="7"/>
        <v>2.410968</v>
      </c>
      <c r="L46" s="44">
        <v>7.91</v>
      </c>
      <c r="M46" s="88">
        <f t="shared" si="8"/>
        <v>2.410968</v>
      </c>
      <c r="N46" s="72">
        <v>80.5</v>
      </c>
      <c r="O46" s="78">
        <f t="shared" si="9"/>
        <v>7.4786915</v>
      </c>
      <c r="P46" s="69" t="s">
        <v>48</v>
      </c>
      <c r="Q46" s="14" t="s">
        <v>486</v>
      </c>
      <c r="R46" s="127">
        <v>180</v>
      </c>
      <c r="S46" s="14" t="s">
        <v>1283</v>
      </c>
      <c r="T46" s="40"/>
      <c r="U46" s="40"/>
      <c r="V46" s="40"/>
      <c r="W46" s="40" t="s">
        <v>94</v>
      </c>
      <c r="X46" s="40">
        <v>3</v>
      </c>
      <c r="Y46" s="40">
        <v>3</v>
      </c>
      <c r="Z46" s="40" t="s">
        <v>56</v>
      </c>
      <c r="AA46" s="40"/>
      <c r="AB46" s="40"/>
      <c r="AC46" s="40"/>
      <c r="AD46" s="40" t="s">
        <v>1284</v>
      </c>
      <c r="AE46" s="40" t="s">
        <v>884</v>
      </c>
      <c r="AF46" s="40" t="s">
        <v>1285</v>
      </c>
      <c r="AG46" s="108"/>
    </row>
    <row r="47" spans="1:33" s="35" customFormat="1" ht="17.100000000000001" customHeight="1" x14ac:dyDescent="0.2">
      <c r="A47" s="14" t="s">
        <v>1286</v>
      </c>
      <c r="B47" s="14" t="s">
        <v>47</v>
      </c>
      <c r="C47" s="14">
        <v>5</v>
      </c>
      <c r="D47" s="30">
        <v>4</v>
      </c>
      <c r="E47" s="48">
        <v>5</v>
      </c>
      <c r="F47" s="63">
        <v>22.25</v>
      </c>
      <c r="G47" s="75">
        <f t="shared" si="5"/>
        <v>6.7818000000000005</v>
      </c>
      <c r="H47" s="44">
        <v>21</v>
      </c>
      <c r="I47" s="88">
        <f t="shared" si="6"/>
        <v>6.4008000000000003</v>
      </c>
      <c r="J47" s="63">
        <v>8.25</v>
      </c>
      <c r="K47" s="75">
        <f t="shared" si="7"/>
        <v>2.5146000000000002</v>
      </c>
      <c r="L47" s="44">
        <v>7.75</v>
      </c>
      <c r="M47" s="88">
        <f t="shared" si="8"/>
        <v>2.3622000000000001</v>
      </c>
      <c r="N47" s="72">
        <v>90</v>
      </c>
      <c r="O47" s="78">
        <f t="shared" si="9"/>
        <v>8.3612699999999993</v>
      </c>
      <c r="P47" s="69" t="s">
        <v>48</v>
      </c>
      <c r="Q47" s="14" t="s">
        <v>486</v>
      </c>
      <c r="R47" s="127">
        <v>165</v>
      </c>
      <c r="S47" s="14" t="s">
        <v>1287</v>
      </c>
      <c r="T47" s="40"/>
      <c r="U47" s="40"/>
      <c r="V47" s="40"/>
      <c r="W47" s="40" t="s">
        <v>94</v>
      </c>
      <c r="X47" s="40">
        <v>3</v>
      </c>
      <c r="Y47" s="40">
        <v>3</v>
      </c>
      <c r="Z47" s="40" t="s">
        <v>56</v>
      </c>
      <c r="AA47" s="40"/>
      <c r="AB47" s="40"/>
      <c r="AC47" s="40" t="s">
        <v>1288</v>
      </c>
      <c r="AD47" s="40" t="s">
        <v>1284</v>
      </c>
      <c r="AE47" s="40" t="s">
        <v>884</v>
      </c>
      <c r="AF47" s="40" t="s">
        <v>1285</v>
      </c>
      <c r="AG47" s="108"/>
    </row>
    <row r="48" spans="1:33" s="35" customFormat="1" ht="17.100000000000001" customHeight="1" x14ac:dyDescent="0.2">
      <c r="A48" s="14" t="s">
        <v>1289</v>
      </c>
      <c r="B48" s="14" t="s">
        <v>47</v>
      </c>
      <c r="C48" s="14">
        <v>5</v>
      </c>
      <c r="D48" s="30">
        <v>3</v>
      </c>
      <c r="E48" s="48">
        <v>4</v>
      </c>
      <c r="F48" s="63">
        <v>23.33</v>
      </c>
      <c r="G48" s="75">
        <f t="shared" si="5"/>
        <v>7.1109840000000002</v>
      </c>
      <c r="H48" s="44">
        <v>21.08</v>
      </c>
      <c r="I48" s="88">
        <f t="shared" si="6"/>
        <v>6.4251839999999998</v>
      </c>
      <c r="J48" s="63">
        <v>7.91</v>
      </c>
      <c r="K48" s="75">
        <f t="shared" si="7"/>
        <v>2.410968</v>
      </c>
      <c r="L48" s="44">
        <v>7.17</v>
      </c>
      <c r="M48" s="88">
        <f t="shared" si="8"/>
        <v>2.185416</v>
      </c>
      <c r="N48" s="72">
        <v>82</v>
      </c>
      <c r="O48" s="78">
        <f t="shared" si="9"/>
        <v>7.6180459999999997</v>
      </c>
      <c r="P48" s="69" t="s">
        <v>48</v>
      </c>
      <c r="Q48" s="14" t="s">
        <v>486</v>
      </c>
      <c r="R48" s="127">
        <v>165</v>
      </c>
      <c r="S48" s="14" t="s">
        <v>1290</v>
      </c>
      <c r="T48" s="40"/>
      <c r="U48" s="40"/>
      <c r="V48" s="40"/>
      <c r="W48" s="40" t="s">
        <v>94</v>
      </c>
      <c r="X48" s="40">
        <v>3</v>
      </c>
      <c r="Y48" s="40">
        <v>3</v>
      </c>
      <c r="Z48" s="40" t="s">
        <v>56</v>
      </c>
      <c r="AA48" s="40"/>
      <c r="AB48" s="40"/>
      <c r="AC48" s="40"/>
      <c r="AD48" s="40" t="s">
        <v>1284</v>
      </c>
      <c r="AE48" s="40" t="s">
        <v>884</v>
      </c>
      <c r="AF48" s="40" t="s">
        <v>1285</v>
      </c>
      <c r="AG48" s="108"/>
    </row>
    <row r="49" spans="1:33" s="35" customFormat="1" ht="17.100000000000001" customHeight="1" x14ac:dyDescent="0.2">
      <c r="A49" s="14" t="s">
        <v>1291</v>
      </c>
      <c r="B49" s="14" t="s">
        <v>47</v>
      </c>
      <c r="C49" s="14">
        <v>8</v>
      </c>
      <c r="D49" s="30">
        <v>3</v>
      </c>
      <c r="E49" s="48">
        <v>4</v>
      </c>
      <c r="F49" s="63">
        <v>34.83</v>
      </c>
      <c r="G49" s="75">
        <f t="shared" si="5"/>
        <v>10.616184000000001</v>
      </c>
      <c r="H49" s="44">
        <v>39.67</v>
      </c>
      <c r="I49" s="88">
        <f t="shared" si="6"/>
        <v>12.091416000000001</v>
      </c>
      <c r="J49" s="63">
        <v>14.08</v>
      </c>
      <c r="K49" s="75">
        <f t="shared" si="7"/>
        <v>4.2915840000000003</v>
      </c>
      <c r="L49" s="44">
        <v>12.5</v>
      </c>
      <c r="M49" s="88">
        <f t="shared" si="8"/>
        <v>3.81</v>
      </c>
      <c r="N49" s="72">
        <v>219</v>
      </c>
      <c r="O49" s="78">
        <f t="shared" si="9"/>
        <v>20.345756999999999</v>
      </c>
      <c r="P49" s="69" t="s">
        <v>48</v>
      </c>
      <c r="Q49" s="14" t="s">
        <v>711</v>
      </c>
      <c r="R49" s="127">
        <v>350</v>
      </c>
      <c r="S49" s="14" t="s">
        <v>1292</v>
      </c>
      <c r="T49" s="47"/>
      <c r="U49" s="40"/>
      <c r="V49" s="40"/>
      <c r="W49" s="40" t="s">
        <v>1001</v>
      </c>
      <c r="X49" s="40">
        <v>3</v>
      </c>
      <c r="Y49" s="40">
        <v>3</v>
      </c>
      <c r="Z49" s="40"/>
      <c r="AA49" s="40"/>
      <c r="AB49" s="40"/>
      <c r="AC49" s="40"/>
      <c r="AD49" s="40" t="s">
        <v>1293</v>
      </c>
      <c r="AE49" s="40" t="s">
        <v>1294</v>
      </c>
      <c r="AF49" s="40" t="s">
        <v>1295</v>
      </c>
      <c r="AG49" s="108"/>
    </row>
    <row r="50" spans="1:33" s="35" customFormat="1" ht="17.100000000000001" customHeight="1" x14ac:dyDescent="0.2">
      <c r="A50" s="14" t="s">
        <v>1296</v>
      </c>
      <c r="B50" s="14" t="s">
        <v>699</v>
      </c>
      <c r="C50" s="14">
        <v>4</v>
      </c>
      <c r="D50" s="30">
        <v>4</v>
      </c>
      <c r="E50" s="48" t="s">
        <v>1297</v>
      </c>
      <c r="F50" s="63">
        <v>26.25</v>
      </c>
      <c r="G50" s="75">
        <f t="shared" si="5"/>
        <v>8.0010000000000012</v>
      </c>
      <c r="H50" s="44">
        <v>22.41</v>
      </c>
      <c r="I50" s="88">
        <f t="shared" si="6"/>
        <v>6.8305680000000004</v>
      </c>
      <c r="J50" s="63">
        <v>12</v>
      </c>
      <c r="K50" s="75">
        <f t="shared" si="7"/>
        <v>3.6576000000000004</v>
      </c>
      <c r="L50" s="44">
        <v>10.08</v>
      </c>
      <c r="M50" s="88">
        <f t="shared" si="8"/>
        <v>3.072384</v>
      </c>
      <c r="N50" s="72">
        <f t="shared" ref="N50:N55" si="10">F50*L50/2</f>
        <v>132.30000000000001</v>
      </c>
      <c r="O50" s="78">
        <f t="shared" si="9"/>
        <v>12.291066900000001</v>
      </c>
      <c r="P50" s="69" t="s">
        <v>48</v>
      </c>
      <c r="Q50" s="14" t="s">
        <v>1198</v>
      </c>
      <c r="R50" s="127">
        <v>180</v>
      </c>
      <c r="S50" s="14"/>
      <c r="T50" s="40"/>
      <c r="U50" s="40"/>
      <c r="V50" s="40"/>
      <c r="W50" s="40" t="s">
        <v>64</v>
      </c>
      <c r="X50" s="40"/>
      <c r="Y50" s="40"/>
      <c r="Z50" s="40" t="s">
        <v>56</v>
      </c>
      <c r="AA50" s="40"/>
      <c r="AB50" s="40"/>
      <c r="AC50" s="40" t="s">
        <v>1242</v>
      </c>
      <c r="AD50" s="40"/>
      <c r="AE50" s="40" t="s">
        <v>1298</v>
      </c>
      <c r="AF50" s="40" t="s">
        <v>1299</v>
      </c>
      <c r="AG50" s="108"/>
    </row>
    <row r="51" spans="1:33" s="35" customFormat="1" ht="17.100000000000001" customHeight="1" x14ac:dyDescent="0.2">
      <c r="A51" s="14" t="s">
        <v>1300</v>
      </c>
      <c r="B51" s="14" t="s">
        <v>47</v>
      </c>
      <c r="C51" s="14">
        <v>5.8</v>
      </c>
      <c r="D51" s="30">
        <v>4</v>
      </c>
      <c r="E51" s="48">
        <v>10</v>
      </c>
      <c r="F51" s="63">
        <v>15.91</v>
      </c>
      <c r="G51" s="75">
        <f t="shared" si="5"/>
        <v>4.8493680000000001</v>
      </c>
      <c r="H51" s="44">
        <v>14.41</v>
      </c>
      <c r="I51" s="88">
        <f t="shared" si="6"/>
        <v>4.3921679999999999</v>
      </c>
      <c r="J51" s="63">
        <v>7.33</v>
      </c>
      <c r="K51" s="75">
        <f t="shared" si="7"/>
        <v>2.2341839999999999</v>
      </c>
      <c r="L51" s="44">
        <v>6.75</v>
      </c>
      <c r="M51" s="88">
        <f t="shared" si="8"/>
        <v>2.0573999999999999</v>
      </c>
      <c r="N51" s="72">
        <f t="shared" si="10"/>
        <v>53.696249999999999</v>
      </c>
      <c r="O51" s="78">
        <f t="shared" si="9"/>
        <v>4.9885427137500002</v>
      </c>
      <c r="P51" s="69" t="s">
        <v>48</v>
      </c>
      <c r="Q51" s="14" t="s">
        <v>1192</v>
      </c>
      <c r="R51" s="127">
        <v>160</v>
      </c>
      <c r="S51" s="14" t="s">
        <v>1301</v>
      </c>
      <c r="T51" s="40" t="s">
        <v>1302</v>
      </c>
      <c r="U51" s="40"/>
      <c r="V51" s="40"/>
      <c r="W51" s="40" t="s">
        <v>1303</v>
      </c>
      <c r="X51" s="40">
        <v>2</v>
      </c>
      <c r="Y51" s="40">
        <v>2</v>
      </c>
      <c r="Z51" s="40" t="s">
        <v>56</v>
      </c>
      <c r="AA51" s="40"/>
      <c r="AB51" s="40"/>
      <c r="AC51" s="40" t="s">
        <v>470</v>
      </c>
      <c r="AD51" s="40" t="s">
        <v>450</v>
      </c>
      <c r="AE51" s="40" t="s">
        <v>451</v>
      </c>
      <c r="AF51" s="40"/>
      <c r="AG51" s="108"/>
    </row>
    <row r="52" spans="1:33" s="35" customFormat="1" ht="17.100000000000001" customHeight="1" x14ac:dyDescent="0.2">
      <c r="A52" s="14" t="s">
        <v>1304</v>
      </c>
      <c r="B52" s="14" t="s">
        <v>47</v>
      </c>
      <c r="C52" s="14">
        <v>5.8</v>
      </c>
      <c r="D52" s="30">
        <v>4</v>
      </c>
      <c r="E52" s="48">
        <v>10</v>
      </c>
      <c r="F52" s="63">
        <v>15.91</v>
      </c>
      <c r="G52" s="75">
        <f t="shared" si="5"/>
        <v>4.8493680000000001</v>
      </c>
      <c r="H52" s="44">
        <v>14.41</v>
      </c>
      <c r="I52" s="88">
        <f t="shared" si="6"/>
        <v>4.3921679999999999</v>
      </c>
      <c r="J52" s="63">
        <v>7.33</v>
      </c>
      <c r="K52" s="75">
        <f t="shared" si="7"/>
        <v>2.2341839999999999</v>
      </c>
      <c r="L52" s="44">
        <v>6.75</v>
      </c>
      <c r="M52" s="88">
        <f t="shared" si="8"/>
        <v>2.0573999999999999</v>
      </c>
      <c r="N52" s="72">
        <f t="shared" si="10"/>
        <v>53.696249999999999</v>
      </c>
      <c r="O52" s="78">
        <f t="shared" si="9"/>
        <v>4.9885427137500002</v>
      </c>
      <c r="P52" s="69" t="s">
        <v>48</v>
      </c>
      <c r="Q52" s="14" t="s">
        <v>1192</v>
      </c>
      <c r="R52" s="127">
        <v>160</v>
      </c>
      <c r="S52" s="14" t="s">
        <v>1305</v>
      </c>
      <c r="T52" s="40"/>
      <c r="U52" s="40"/>
      <c r="V52" s="40"/>
      <c r="W52" s="40" t="s">
        <v>85</v>
      </c>
      <c r="X52" s="40">
        <v>2</v>
      </c>
      <c r="Y52" s="40">
        <v>2</v>
      </c>
      <c r="Z52" s="40" t="s">
        <v>56</v>
      </c>
      <c r="AA52" s="40"/>
      <c r="AB52" s="40"/>
      <c r="AC52" s="40" t="s">
        <v>470</v>
      </c>
      <c r="AD52" s="40" t="s">
        <v>450</v>
      </c>
      <c r="AE52" s="40" t="s">
        <v>451</v>
      </c>
      <c r="AF52" s="40"/>
      <c r="AG52" s="108"/>
    </row>
    <row r="53" spans="1:33" s="35" customFormat="1" ht="17.100000000000001" customHeight="1" x14ac:dyDescent="0.2">
      <c r="A53" s="14" t="s">
        <v>1306</v>
      </c>
      <c r="B53" s="14" t="s">
        <v>47</v>
      </c>
      <c r="C53" s="14">
        <v>5</v>
      </c>
      <c r="D53" s="30">
        <v>4</v>
      </c>
      <c r="E53" s="48">
        <v>8</v>
      </c>
      <c r="F53" s="63">
        <v>23.17</v>
      </c>
      <c r="G53" s="75">
        <f t="shared" si="5"/>
        <v>7.0622160000000012</v>
      </c>
      <c r="H53" s="44">
        <v>21.08</v>
      </c>
      <c r="I53" s="88">
        <f t="shared" si="6"/>
        <v>6.4251839999999998</v>
      </c>
      <c r="J53" s="63">
        <v>8</v>
      </c>
      <c r="K53" s="75">
        <f t="shared" si="7"/>
        <v>2.4384000000000001</v>
      </c>
      <c r="L53" s="44">
        <v>7.33</v>
      </c>
      <c r="M53" s="88">
        <f t="shared" si="8"/>
        <v>2.2341839999999999</v>
      </c>
      <c r="N53" s="72">
        <f t="shared" si="10"/>
        <v>84.918050000000008</v>
      </c>
      <c r="O53" s="78">
        <f t="shared" si="9"/>
        <v>7.8891415991500011</v>
      </c>
      <c r="P53" s="69" t="s">
        <v>48</v>
      </c>
      <c r="Q53" s="14" t="s">
        <v>1192</v>
      </c>
      <c r="R53" s="127">
        <v>220</v>
      </c>
      <c r="S53" s="14" t="s">
        <v>1307</v>
      </c>
      <c r="T53" s="40"/>
      <c r="U53" s="40"/>
      <c r="V53" s="40"/>
      <c r="W53" s="40" t="s">
        <v>94</v>
      </c>
      <c r="X53" s="40">
        <v>3</v>
      </c>
      <c r="Y53" s="40">
        <v>3</v>
      </c>
      <c r="Z53" s="40" t="s">
        <v>56</v>
      </c>
      <c r="AA53" s="40"/>
      <c r="AB53" s="40"/>
      <c r="AC53" s="40"/>
      <c r="AD53" s="40"/>
      <c r="AE53" s="40" t="s">
        <v>102</v>
      </c>
      <c r="AF53" s="40"/>
      <c r="AG53" s="108"/>
    </row>
    <row r="54" spans="1:33" s="35" customFormat="1" ht="17.100000000000001" customHeight="1" x14ac:dyDescent="0.2">
      <c r="A54" s="14" t="s">
        <v>1308</v>
      </c>
      <c r="B54" s="14" t="s">
        <v>68</v>
      </c>
      <c r="C54" s="14">
        <v>7</v>
      </c>
      <c r="D54" s="30">
        <v>4</v>
      </c>
      <c r="E54" s="48">
        <v>5</v>
      </c>
      <c r="F54" s="63">
        <v>29.83</v>
      </c>
      <c r="G54" s="75">
        <f t="shared" si="5"/>
        <v>9.0921839999999996</v>
      </c>
      <c r="H54" s="44">
        <v>28.17</v>
      </c>
      <c r="I54" s="88">
        <f t="shared" si="6"/>
        <v>8.5862160000000003</v>
      </c>
      <c r="J54" s="63">
        <v>13.67</v>
      </c>
      <c r="K54" s="75">
        <f t="shared" si="7"/>
        <v>4.1666160000000003</v>
      </c>
      <c r="L54" s="44">
        <v>18.670000000000002</v>
      </c>
      <c r="M54" s="88">
        <f t="shared" si="8"/>
        <v>5.6906160000000012</v>
      </c>
      <c r="N54" s="72">
        <f t="shared" si="10"/>
        <v>278.46305000000001</v>
      </c>
      <c r="O54" s="78">
        <f t="shared" si="9"/>
        <v>25.870052734150001</v>
      </c>
      <c r="P54" s="69" t="s">
        <v>48</v>
      </c>
      <c r="Q54" s="14" t="s">
        <v>1309</v>
      </c>
      <c r="R54" s="127">
        <v>275</v>
      </c>
      <c r="S54" s="14" t="s">
        <v>1310</v>
      </c>
      <c r="T54" s="40"/>
      <c r="U54" s="40"/>
      <c r="V54" s="40"/>
      <c r="W54" s="40" t="s">
        <v>64</v>
      </c>
      <c r="X54" s="40"/>
      <c r="Y54" s="40"/>
      <c r="Z54" s="40" t="s">
        <v>56</v>
      </c>
      <c r="AA54" s="40"/>
      <c r="AB54" s="40"/>
      <c r="AC54" s="40" t="s">
        <v>1242</v>
      </c>
      <c r="AD54" s="40"/>
      <c r="AE54" s="40" t="s">
        <v>1311</v>
      </c>
      <c r="AF54" s="40" t="s">
        <v>1312</v>
      </c>
      <c r="AG54" s="108"/>
    </row>
    <row r="55" spans="1:33" s="35" customFormat="1" ht="17.100000000000001" customHeight="1" x14ac:dyDescent="0.2">
      <c r="A55" s="14" t="s">
        <v>1313</v>
      </c>
      <c r="B55" s="14" t="s">
        <v>699</v>
      </c>
      <c r="C55" s="14">
        <v>7</v>
      </c>
      <c r="D55" s="30">
        <v>3</v>
      </c>
      <c r="E55" s="48">
        <v>3</v>
      </c>
      <c r="F55" s="63">
        <v>24.08</v>
      </c>
      <c r="G55" s="75">
        <f t="shared" si="5"/>
        <v>7.3395839999999994</v>
      </c>
      <c r="H55" s="44">
        <v>20.170000000000002</v>
      </c>
      <c r="I55" s="88">
        <f t="shared" si="6"/>
        <v>6.1478160000000006</v>
      </c>
      <c r="J55" s="63">
        <v>10.75</v>
      </c>
      <c r="K55" s="75">
        <f t="shared" si="7"/>
        <v>3.2766000000000002</v>
      </c>
      <c r="L55" s="44">
        <v>8.83</v>
      </c>
      <c r="M55" s="88">
        <f t="shared" si="8"/>
        <v>2.6913840000000002</v>
      </c>
      <c r="N55" s="72">
        <f t="shared" si="10"/>
        <v>106.31319999999999</v>
      </c>
      <c r="O55" s="78">
        <f t="shared" si="9"/>
        <v>9.8768152195999992</v>
      </c>
      <c r="P55" s="69" t="s">
        <v>48</v>
      </c>
      <c r="Q55" s="14" t="s">
        <v>1314</v>
      </c>
      <c r="R55" s="127">
        <v>250</v>
      </c>
      <c r="S55" s="14"/>
      <c r="T55" s="40"/>
      <c r="U55" s="40"/>
      <c r="V55" s="40"/>
      <c r="W55" s="40" t="s">
        <v>64</v>
      </c>
      <c r="X55" s="40"/>
      <c r="Y55" s="40"/>
      <c r="Z55" s="40" t="s">
        <v>56</v>
      </c>
      <c r="AA55" s="40"/>
      <c r="AB55" s="40"/>
      <c r="AC55" s="40" t="s">
        <v>1315</v>
      </c>
      <c r="AD55" s="40"/>
      <c r="AE55" s="40"/>
      <c r="AF55" s="40"/>
      <c r="AG55" s="108"/>
    </row>
    <row r="56" spans="1:33" s="35" customFormat="1" ht="17.100000000000001" customHeight="1" x14ac:dyDescent="0.2">
      <c r="A56" s="14" t="s">
        <v>1316</v>
      </c>
      <c r="B56" s="14" t="s">
        <v>47</v>
      </c>
      <c r="C56" s="14">
        <v>6</v>
      </c>
      <c r="D56" s="30">
        <v>3</v>
      </c>
      <c r="E56" s="48">
        <v>4</v>
      </c>
      <c r="F56" s="63">
        <v>36.17</v>
      </c>
      <c r="G56" s="75">
        <v>11.024616000000002</v>
      </c>
      <c r="H56" s="44">
        <v>34</v>
      </c>
      <c r="I56" s="88">
        <v>10.363200000000001</v>
      </c>
      <c r="J56" s="63">
        <v>12</v>
      </c>
      <c r="K56" s="75">
        <v>3.6576000000000004</v>
      </c>
      <c r="L56" s="44">
        <v>11.17</v>
      </c>
      <c r="M56" s="88">
        <v>3.4046160000000003</v>
      </c>
      <c r="N56" s="72">
        <v>200</v>
      </c>
      <c r="O56" s="78">
        <v>18.5806</v>
      </c>
      <c r="P56" s="69" t="s">
        <v>48</v>
      </c>
      <c r="Q56" s="14" t="s">
        <v>771</v>
      </c>
      <c r="R56" s="127">
        <v>350</v>
      </c>
      <c r="S56" s="14" t="s">
        <v>1317</v>
      </c>
      <c r="T56" s="40"/>
      <c r="U56" s="40"/>
      <c r="V56" s="40"/>
      <c r="W56" s="40" t="s">
        <v>64</v>
      </c>
      <c r="X56" s="40">
        <v>2</v>
      </c>
      <c r="Y56" s="40">
        <v>2</v>
      </c>
      <c r="Z56" s="40" t="s">
        <v>55</v>
      </c>
      <c r="AA56" s="40"/>
      <c r="AB56" s="40"/>
      <c r="AC56" s="40" t="s">
        <v>1318</v>
      </c>
      <c r="AD56" s="40"/>
      <c r="AE56" s="40" t="s">
        <v>1319</v>
      </c>
      <c r="AF56" s="40" t="s">
        <v>1320</v>
      </c>
      <c r="AG56" s="108"/>
    </row>
    <row r="57" spans="1:33" s="35" customFormat="1" ht="17.100000000000001" customHeight="1" x14ac:dyDescent="0.2">
      <c r="A57" s="14" t="s">
        <v>1321</v>
      </c>
      <c r="B57" s="14" t="s">
        <v>47</v>
      </c>
      <c r="C57" s="14">
        <v>4</v>
      </c>
      <c r="D57" s="30">
        <v>4</v>
      </c>
      <c r="E57" s="48">
        <v>9</v>
      </c>
      <c r="F57" s="63">
        <v>12.33</v>
      </c>
      <c r="G57" s="75">
        <f t="shared" si="5"/>
        <v>3.7581840000000004</v>
      </c>
      <c r="H57" s="44">
        <v>12</v>
      </c>
      <c r="I57" s="88">
        <f t="shared" si="6"/>
        <v>3.6576000000000004</v>
      </c>
      <c r="J57" s="63">
        <v>4.91</v>
      </c>
      <c r="K57" s="75">
        <f t="shared" si="7"/>
        <v>1.4965680000000001</v>
      </c>
      <c r="L57" s="44">
        <v>4.91</v>
      </c>
      <c r="M57" s="88">
        <f t="shared" si="8"/>
        <v>1.4965680000000001</v>
      </c>
      <c r="N57" s="72">
        <v>30</v>
      </c>
      <c r="O57" s="78">
        <f t="shared" si="9"/>
        <v>2.7870900000000001</v>
      </c>
      <c r="P57" s="69" t="s">
        <v>1322</v>
      </c>
      <c r="Q57" s="14" t="s">
        <v>1323</v>
      </c>
      <c r="R57" s="127">
        <v>50</v>
      </c>
      <c r="S57" s="14" t="s">
        <v>1324</v>
      </c>
      <c r="T57" s="40"/>
      <c r="U57" s="40"/>
      <c r="V57" s="37"/>
      <c r="W57" s="38"/>
      <c r="X57" s="40"/>
      <c r="Y57" s="40"/>
      <c r="Z57" s="40" t="s">
        <v>56</v>
      </c>
      <c r="AA57" s="40"/>
      <c r="AB57" s="40"/>
      <c r="AC57" s="40" t="s">
        <v>1325</v>
      </c>
      <c r="AD57" s="40"/>
      <c r="AE57" s="40"/>
      <c r="AF57" s="40"/>
      <c r="AG57" s="108"/>
    </row>
    <row r="58" spans="1:33" s="35" customFormat="1" ht="17.100000000000001" customHeight="1" x14ac:dyDescent="0.2">
      <c r="A58" s="14" t="s">
        <v>1326</v>
      </c>
      <c r="B58" s="14" t="s">
        <v>699</v>
      </c>
      <c r="C58" s="14">
        <v>8</v>
      </c>
      <c r="D58" s="30">
        <v>4</v>
      </c>
      <c r="E58" s="48">
        <v>7</v>
      </c>
      <c r="F58" s="63">
        <v>30.17</v>
      </c>
      <c r="G58" s="75">
        <f t="shared" ref="G58:G89" si="11">F58*0.3048</f>
        <v>9.1958160000000007</v>
      </c>
      <c r="H58" s="44">
        <v>27.5</v>
      </c>
      <c r="I58" s="88">
        <f t="shared" ref="I58:I89" si="12">H58*0.3048</f>
        <v>8.3819999999999997</v>
      </c>
      <c r="J58" s="63">
        <v>11.67</v>
      </c>
      <c r="K58" s="75">
        <f t="shared" ref="K58:K89" si="13">J58*0.3048</f>
        <v>3.557016</v>
      </c>
      <c r="L58" s="44">
        <v>10.58</v>
      </c>
      <c r="M58" s="88">
        <f t="shared" ref="M58:M80" si="14">L58*0.3048</f>
        <v>3.2247840000000001</v>
      </c>
      <c r="N58" s="72">
        <v>159</v>
      </c>
      <c r="O58" s="78">
        <f t="shared" ref="O58:O81" si="15">N58*0.092903</f>
        <v>14.771577000000001</v>
      </c>
      <c r="P58" s="69" t="s">
        <v>48</v>
      </c>
      <c r="Q58" s="14" t="s">
        <v>700</v>
      </c>
      <c r="R58" s="127">
        <v>150</v>
      </c>
      <c r="S58" s="14" t="s">
        <v>1327</v>
      </c>
      <c r="T58" s="40" t="s">
        <v>273</v>
      </c>
      <c r="U58" s="40"/>
      <c r="V58" s="37"/>
      <c r="W58" s="17" t="s">
        <v>1162</v>
      </c>
      <c r="X58" s="40"/>
      <c r="Y58" s="40"/>
      <c r="Z58" s="40" t="s">
        <v>56</v>
      </c>
      <c r="AA58" s="40"/>
      <c r="AB58" s="40"/>
      <c r="AC58" s="40" t="s">
        <v>1328</v>
      </c>
      <c r="AD58" s="40"/>
      <c r="AE58" s="40" t="s">
        <v>170</v>
      </c>
      <c r="AF58" s="40" t="s">
        <v>1154</v>
      </c>
      <c r="AG58" s="108" t="s">
        <v>244</v>
      </c>
    </row>
    <row r="59" spans="1:33" s="35" customFormat="1" ht="17.100000000000001" customHeight="1" x14ac:dyDescent="0.2">
      <c r="A59" s="14" t="s">
        <v>1329</v>
      </c>
      <c r="B59" s="14" t="s">
        <v>206</v>
      </c>
      <c r="C59" s="14">
        <v>7</v>
      </c>
      <c r="D59" s="30">
        <v>3</v>
      </c>
      <c r="E59" s="48">
        <v>5</v>
      </c>
      <c r="F59" s="63">
        <v>38.5</v>
      </c>
      <c r="G59" s="75">
        <f t="shared" si="11"/>
        <v>11.7348</v>
      </c>
      <c r="H59" s="44">
        <v>35.5</v>
      </c>
      <c r="I59" s="88">
        <f t="shared" si="12"/>
        <v>10.820400000000001</v>
      </c>
      <c r="J59" s="63">
        <v>12.75</v>
      </c>
      <c r="K59" s="75">
        <f t="shared" si="13"/>
        <v>3.8862000000000001</v>
      </c>
      <c r="L59" s="44">
        <v>11.75</v>
      </c>
      <c r="M59" s="88">
        <f t="shared" si="14"/>
        <v>3.5814000000000004</v>
      </c>
      <c r="N59" s="72">
        <v>245</v>
      </c>
      <c r="O59" s="78">
        <f t="shared" si="15"/>
        <v>22.761234999999999</v>
      </c>
      <c r="P59" s="69" t="s">
        <v>1330</v>
      </c>
      <c r="Q59" s="14" t="s">
        <v>771</v>
      </c>
      <c r="R59" s="127">
        <v>350</v>
      </c>
      <c r="S59" s="14" t="s">
        <v>1331</v>
      </c>
      <c r="T59" s="40" t="s">
        <v>273</v>
      </c>
      <c r="U59" s="40"/>
      <c r="V59" s="37"/>
      <c r="W59" s="38"/>
      <c r="X59" s="40">
        <v>3</v>
      </c>
      <c r="Y59" s="40">
        <v>3</v>
      </c>
      <c r="Z59" s="40" t="s">
        <v>56</v>
      </c>
      <c r="AA59" s="40"/>
      <c r="AB59" s="40"/>
      <c r="AC59" s="40" t="s">
        <v>1332</v>
      </c>
      <c r="AD59" s="40"/>
      <c r="AE59" s="40" t="s">
        <v>283</v>
      </c>
      <c r="AF59" s="40"/>
      <c r="AG59" s="108"/>
    </row>
    <row r="60" spans="1:33" ht="17.100000000000001" customHeight="1" x14ac:dyDescent="0.2">
      <c r="A60" s="14" t="s">
        <v>1333</v>
      </c>
      <c r="B60" s="14" t="s">
        <v>47</v>
      </c>
      <c r="C60" s="14">
        <v>1</v>
      </c>
      <c r="D60" s="30">
        <v>5</v>
      </c>
      <c r="E60" s="48">
        <v>20</v>
      </c>
      <c r="F60" s="63">
        <v>30</v>
      </c>
      <c r="G60" s="75">
        <f t="shared" si="11"/>
        <v>9.1440000000000001</v>
      </c>
      <c r="H60" s="44">
        <v>25</v>
      </c>
      <c r="I60" s="88">
        <f t="shared" si="12"/>
        <v>7.62</v>
      </c>
      <c r="J60" s="63">
        <v>19.5</v>
      </c>
      <c r="K60" s="75">
        <f t="shared" si="13"/>
        <v>5.9436</v>
      </c>
      <c r="L60" s="44">
        <v>16.75</v>
      </c>
      <c r="M60" s="88">
        <f t="shared" si="14"/>
        <v>5.1054000000000004</v>
      </c>
      <c r="N60" s="72">
        <v>251</v>
      </c>
      <c r="O60" s="78">
        <f t="shared" si="15"/>
        <v>23.318653000000001</v>
      </c>
      <c r="P60" s="69" t="s">
        <v>1334</v>
      </c>
      <c r="Q60" s="14" t="s">
        <v>1335</v>
      </c>
      <c r="R60" s="127">
        <v>100</v>
      </c>
      <c r="S60" s="14" t="s">
        <v>1336</v>
      </c>
      <c r="T60" s="39" t="s">
        <v>1337</v>
      </c>
      <c r="U60" s="39"/>
      <c r="V60" s="39"/>
      <c r="W60" s="40" t="s">
        <v>449</v>
      </c>
      <c r="X60" s="39"/>
      <c r="Y60" s="39"/>
      <c r="Z60" s="40" t="s">
        <v>56</v>
      </c>
      <c r="AA60" s="40" t="s">
        <v>56</v>
      </c>
      <c r="AB60" s="39"/>
      <c r="AC60" s="39"/>
      <c r="AD60" s="39"/>
      <c r="AE60" s="40" t="s">
        <v>517</v>
      </c>
      <c r="AF60" s="40" t="s">
        <v>518</v>
      </c>
    </row>
    <row r="61" spans="1:33" ht="17.100000000000001" customHeight="1" x14ac:dyDescent="0.2">
      <c r="A61" s="14" t="s">
        <v>1338</v>
      </c>
      <c r="B61" s="14" t="s">
        <v>47</v>
      </c>
      <c r="C61" s="14">
        <v>5</v>
      </c>
      <c r="D61" s="30">
        <v>2</v>
      </c>
      <c r="E61" s="48">
        <v>2</v>
      </c>
      <c r="F61" s="63">
        <v>32.5</v>
      </c>
      <c r="G61" s="75">
        <f t="shared" si="11"/>
        <v>9.9060000000000006</v>
      </c>
      <c r="H61" s="44">
        <v>29.6</v>
      </c>
      <c r="I61" s="88">
        <f t="shared" si="12"/>
        <v>9.0220800000000008</v>
      </c>
      <c r="J61" s="63">
        <v>11.5</v>
      </c>
      <c r="K61" s="75">
        <f t="shared" si="13"/>
        <v>3.5052000000000003</v>
      </c>
      <c r="L61" s="44">
        <v>10.4</v>
      </c>
      <c r="M61" s="88">
        <f t="shared" si="14"/>
        <v>3.1699200000000003</v>
      </c>
      <c r="N61" s="72">
        <v>169</v>
      </c>
      <c r="O61" s="78">
        <f t="shared" si="15"/>
        <v>15.700607</v>
      </c>
      <c r="P61" s="69" t="s">
        <v>514</v>
      </c>
      <c r="Q61" s="14" t="s">
        <v>700</v>
      </c>
      <c r="R61" s="127">
        <v>450</v>
      </c>
      <c r="S61" s="14" t="s">
        <v>1339</v>
      </c>
      <c r="T61" s="39"/>
      <c r="U61" s="39"/>
      <c r="V61" s="39"/>
      <c r="W61" s="40" t="s">
        <v>94</v>
      </c>
      <c r="X61" s="40">
        <v>3</v>
      </c>
      <c r="Y61" s="40">
        <v>0</v>
      </c>
      <c r="Z61" s="40" t="s">
        <v>56</v>
      </c>
      <c r="AA61" s="40" t="s">
        <v>56</v>
      </c>
      <c r="AB61" s="40" t="s">
        <v>55</v>
      </c>
      <c r="AC61" s="40" t="s">
        <v>1340</v>
      </c>
      <c r="AD61" s="39"/>
      <c r="AE61" s="40" t="s">
        <v>517</v>
      </c>
      <c r="AF61" s="40" t="s">
        <v>518</v>
      </c>
    </row>
    <row r="62" spans="1:33" ht="17.100000000000001" customHeight="1" x14ac:dyDescent="0.2">
      <c r="A62" s="14" t="s">
        <v>1341</v>
      </c>
      <c r="B62" s="14" t="s">
        <v>47</v>
      </c>
      <c r="C62" s="14">
        <v>6</v>
      </c>
      <c r="D62" s="14">
        <v>1</v>
      </c>
      <c r="E62" s="48" t="s">
        <v>312</v>
      </c>
      <c r="F62" s="63">
        <v>15</v>
      </c>
      <c r="G62" s="75">
        <f t="shared" si="11"/>
        <v>4.5720000000000001</v>
      </c>
      <c r="H62" s="44">
        <v>13.17</v>
      </c>
      <c r="I62" s="88">
        <f t="shared" si="12"/>
        <v>4.0142160000000002</v>
      </c>
      <c r="J62" s="63">
        <v>7.5</v>
      </c>
      <c r="K62" s="75">
        <f t="shared" si="13"/>
        <v>2.286</v>
      </c>
      <c r="L62" s="91" t="s">
        <v>1342</v>
      </c>
      <c r="M62" s="88">
        <f t="shared" si="14"/>
        <v>1.9812000000000001</v>
      </c>
      <c r="N62" s="72">
        <v>61</v>
      </c>
      <c r="O62" s="78">
        <f t="shared" si="15"/>
        <v>5.6670829999999999</v>
      </c>
      <c r="P62" s="69" t="s">
        <v>48</v>
      </c>
      <c r="Q62" s="14" t="s">
        <v>486</v>
      </c>
      <c r="R62" s="127">
        <v>200</v>
      </c>
      <c r="S62" s="14" t="s">
        <v>1343</v>
      </c>
      <c r="T62" s="39"/>
      <c r="U62" s="39"/>
      <c r="V62" s="39"/>
      <c r="W62" s="39"/>
      <c r="X62" s="39"/>
      <c r="Y62" s="39"/>
      <c r="Z62" s="40" t="s">
        <v>56</v>
      </c>
      <c r="AA62" s="40" t="s">
        <v>56</v>
      </c>
      <c r="AB62" s="40"/>
      <c r="AC62" s="40" t="s">
        <v>702</v>
      </c>
      <c r="AD62" s="39"/>
      <c r="AE62" s="40" t="s">
        <v>170</v>
      </c>
      <c r="AF62" s="40" t="s">
        <v>1154</v>
      </c>
      <c r="AG62" s="108" t="s">
        <v>244</v>
      </c>
    </row>
    <row r="63" spans="1:33" ht="17.100000000000001" customHeight="1" x14ac:dyDescent="0.2">
      <c r="A63" s="14" t="s">
        <v>1344</v>
      </c>
      <c r="B63" s="14" t="s">
        <v>47</v>
      </c>
      <c r="C63" s="14">
        <v>5</v>
      </c>
      <c r="D63" s="14">
        <v>3</v>
      </c>
      <c r="E63" s="48">
        <v>10</v>
      </c>
      <c r="F63" s="63">
        <v>16.25</v>
      </c>
      <c r="G63" s="75">
        <f t="shared" si="11"/>
        <v>4.9530000000000003</v>
      </c>
      <c r="H63" s="44">
        <v>14.6</v>
      </c>
      <c r="I63" s="88">
        <f t="shared" si="12"/>
        <v>4.4500799999999998</v>
      </c>
      <c r="J63" s="63">
        <v>6.4</v>
      </c>
      <c r="K63" s="75">
        <f t="shared" si="13"/>
        <v>1.9507200000000002</v>
      </c>
      <c r="L63" s="44">
        <v>6.75</v>
      </c>
      <c r="M63" s="88">
        <f t="shared" si="14"/>
        <v>2.0573999999999999</v>
      </c>
      <c r="N63" s="72">
        <v>54</v>
      </c>
      <c r="O63" s="78">
        <f t="shared" si="15"/>
        <v>5.0167619999999999</v>
      </c>
      <c r="P63" s="69" t="s">
        <v>48</v>
      </c>
      <c r="Q63" s="14" t="s">
        <v>1164</v>
      </c>
      <c r="R63" s="127">
        <v>150</v>
      </c>
      <c r="S63" s="14" t="s">
        <v>1345</v>
      </c>
      <c r="T63" s="14"/>
      <c r="U63" s="39"/>
      <c r="V63" s="39"/>
      <c r="W63" s="40" t="s">
        <v>85</v>
      </c>
      <c r="X63" s="14">
        <v>2</v>
      </c>
      <c r="Y63" s="14">
        <v>2</v>
      </c>
      <c r="Z63" s="14" t="s">
        <v>56</v>
      </c>
      <c r="AA63" s="14" t="s">
        <v>56</v>
      </c>
      <c r="AB63" s="14" t="s">
        <v>55</v>
      </c>
      <c r="AC63" s="14" t="s">
        <v>470</v>
      </c>
      <c r="AD63" s="14" t="s">
        <v>530</v>
      </c>
      <c r="AE63" s="14" t="s">
        <v>531</v>
      </c>
      <c r="AF63" s="14" t="s">
        <v>1196</v>
      </c>
    </row>
    <row r="64" spans="1:33" ht="17.100000000000001" customHeight="1" x14ac:dyDescent="0.2">
      <c r="A64" s="14" t="s">
        <v>1346</v>
      </c>
      <c r="B64" s="14" t="s">
        <v>47</v>
      </c>
      <c r="C64" s="14">
        <v>5</v>
      </c>
      <c r="D64" s="14">
        <v>2</v>
      </c>
      <c r="E64" s="48">
        <v>8</v>
      </c>
      <c r="F64" s="63">
        <v>16.25</v>
      </c>
      <c r="G64" s="75">
        <f t="shared" si="11"/>
        <v>4.9530000000000003</v>
      </c>
      <c r="H64" s="44">
        <v>14.6</v>
      </c>
      <c r="I64" s="88">
        <f t="shared" si="12"/>
        <v>4.4500799999999998</v>
      </c>
      <c r="J64" s="63">
        <v>6.4</v>
      </c>
      <c r="K64" s="75">
        <f t="shared" si="13"/>
        <v>1.9507200000000002</v>
      </c>
      <c r="L64" s="44">
        <v>6.75</v>
      </c>
      <c r="M64" s="88">
        <f t="shared" si="14"/>
        <v>2.0573999999999999</v>
      </c>
      <c r="N64" s="72">
        <v>54</v>
      </c>
      <c r="O64" s="78">
        <f t="shared" si="15"/>
        <v>5.0167619999999999</v>
      </c>
      <c r="P64" s="69" t="s">
        <v>48</v>
      </c>
      <c r="Q64" s="14" t="s">
        <v>1164</v>
      </c>
      <c r="R64" s="127">
        <v>175</v>
      </c>
      <c r="S64" s="14" t="s">
        <v>1347</v>
      </c>
      <c r="T64" s="39"/>
      <c r="U64" s="39"/>
      <c r="V64" s="39"/>
      <c r="W64" s="40" t="s">
        <v>85</v>
      </c>
      <c r="X64" s="14">
        <v>2</v>
      </c>
      <c r="Y64" s="14">
        <v>2</v>
      </c>
      <c r="Z64" s="14" t="s">
        <v>56</v>
      </c>
      <c r="AA64" s="14" t="s">
        <v>56</v>
      </c>
      <c r="AB64" s="14" t="s">
        <v>55</v>
      </c>
      <c r="AC64" s="14" t="s">
        <v>470</v>
      </c>
      <c r="AD64" s="14" t="s">
        <v>530</v>
      </c>
      <c r="AE64" s="40" t="s">
        <v>531</v>
      </c>
      <c r="AF64" s="40" t="s">
        <v>1196</v>
      </c>
    </row>
    <row r="65" spans="1:32" ht="17.100000000000001" customHeight="1" x14ac:dyDescent="0.2">
      <c r="A65" s="14" t="s">
        <v>1348</v>
      </c>
      <c r="B65" s="14" t="s">
        <v>47</v>
      </c>
      <c r="C65" s="14">
        <v>5</v>
      </c>
      <c r="D65" s="14">
        <v>2</v>
      </c>
      <c r="E65" s="48">
        <v>8</v>
      </c>
      <c r="F65" s="63">
        <v>16.25</v>
      </c>
      <c r="G65" s="75">
        <f t="shared" si="11"/>
        <v>4.9530000000000003</v>
      </c>
      <c r="H65" s="44">
        <v>14.6</v>
      </c>
      <c r="I65" s="88">
        <f t="shared" si="12"/>
        <v>4.4500799999999998</v>
      </c>
      <c r="J65" s="63">
        <v>6.4</v>
      </c>
      <c r="K65" s="75">
        <f t="shared" si="13"/>
        <v>1.9507200000000002</v>
      </c>
      <c r="L65" s="44">
        <v>6.75</v>
      </c>
      <c r="M65" s="88">
        <f t="shared" si="14"/>
        <v>2.0573999999999999</v>
      </c>
      <c r="N65" s="72">
        <v>54</v>
      </c>
      <c r="O65" s="78">
        <f t="shared" si="15"/>
        <v>5.0167619999999999</v>
      </c>
      <c r="P65" s="69" t="s">
        <v>48</v>
      </c>
      <c r="Q65" s="14" t="s">
        <v>1164</v>
      </c>
      <c r="R65" s="127">
        <v>175</v>
      </c>
      <c r="S65" s="14" t="s">
        <v>1349</v>
      </c>
      <c r="T65" s="39"/>
      <c r="U65" s="39"/>
      <c r="V65" s="39"/>
      <c r="W65" s="40" t="s">
        <v>85</v>
      </c>
      <c r="X65" s="14">
        <v>2</v>
      </c>
      <c r="Y65" s="14">
        <v>2</v>
      </c>
      <c r="Z65" s="14" t="s">
        <v>56</v>
      </c>
      <c r="AA65" s="14" t="s">
        <v>56</v>
      </c>
      <c r="AB65" s="14" t="s">
        <v>55</v>
      </c>
      <c r="AC65" s="14" t="s">
        <v>470</v>
      </c>
      <c r="AD65" s="14" t="s">
        <v>530</v>
      </c>
      <c r="AE65" s="40" t="s">
        <v>531</v>
      </c>
      <c r="AF65" s="40" t="s">
        <v>1196</v>
      </c>
    </row>
    <row r="66" spans="1:32" ht="17.100000000000001" customHeight="1" x14ac:dyDescent="0.2">
      <c r="A66" s="14" t="s">
        <v>1350</v>
      </c>
      <c r="B66" s="14" t="s">
        <v>47</v>
      </c>
      <c r="C66" s="14">
        <v>5</v>
      </c>
      <c r="D66" s="14">
        <v>2</v>
      </c>
      <c r="E66" s="48">
        <v>8</v>
      </c>
      <c r="F66" s="63">
        <v>16.25</v>
      </c>
      <c r="G66" s="75">
        <f t="shared" si="11"/>
        <v>4.9530000000000003</v>
      </c>
      <c r="H66" s="44">
        <v>14.6</v>
      </c>
      <c r="I66" s="88">
        <f t="shared" si="12"/>
        <v>4.4500799999999998</v>
      </c>
      <c r="J66" s="63">
        <v>6.4</v>
      </c>
      <c r="K66" s="75">
        <f t="shared" si="13"/>
        <v>1.9507200000000002</v>
      </c>
      <c r="L66" s="44">
        <v>6.75</v>
      </c>
      <c r="M66" s="88">
        <f t="shared" si="14"/>
        <v>2.0573999999999999</v>
      </c>
      <c r="N66" s="72">
        <v>54</v>
      </c>
      <c r="O66" s="78">
        <f t="shared" si="15"/>
        <v>5.0167619999999999</v>
      </c>
      <c r="P66" s="69" t="s">
        <v>48</v>
      </c>
      <c r="Q66" s="14" t="s">
        <v>1164</v>
      </c>
      <c r="R66" s="127">
        <v>175</v>
      </c>
      <c r="S66" s="14" t="s">
        <v>1349</v>
      </c>
      <c r="T66" s="39"/>
      <c r="U66" s="39"/>
      <c r="V66" s="39"/>
      <c r="W66" s="40" t="s">
        <v>1351</v>
      </c>
      <c r="X66" s="14">
        <v>2</v>
      </c>
      <c r="Y66" s="14">
        <v>2</v>
      </c>
      <c r="Z66" s="14" t="s">
        <v>56</v>
      </c>
      <c r="AA66" s="14" t="s">
        <v>56</v>
      </c>
      <c r="AB66" s="14" t="s">
        <v>55</v>
      </c>
      <c r="AC66" s="14" t="s">
        <v>470</v>
      </c>
      <c r="AD66" s="14" t="s">
        <v>530</v>
      </c>
      <c r="AE66" s="40" t="s">
        <v>531</v>
      </c>
      <c r="AF66" s="40" t="s">
        <v>1196</v>
      </c>
    </row>
    <row r="67" spans="1:32" ht="17.100000000000001" customHeight="1" x14ac:dyDescent="0.2">
      <c r="A67" s="14" t="s">
        <v>1352</v>
      </c>
      <c r="B67" s="14" t="s">
        <v>47</v>
      </c>
      <c r="C67" s="14">
        <v>5</v>
      </c>
      <c r="D67" s="14">
        <v>3</v>
      </c>
      <c r="E67" s="48">
        <v>3</v>
      </c>
      <c r="F67" s="63">
        <v>16</v>
      </c>
      <c r="G67" s="75">
        <f t="shared" si="11"/>
        <v>4.8768000000000002</v>
      </c>
      <c r="H67" s="44">
        <v>14.33</v>
      </c>
      <c r="I67" s="88">
        <f t="shared" si="12"/>
        <v>4.3677840000000003</v>
      </c>
      <c r="J67" s="63">
        <v>6.4</v>
      </c>
      <c r="K67" s="75">
        <f t="shared" si="13"/>
        <v>1.9507200000000002</v>
      </c>
      <c r="L67" s="44">
        <v>6.75</v>
      </c>
      <c r="M67" s="88">
        <f t="shared" si="14"/>
        <v>2.0573999999999999</v>
      </c>
      <c r="N67" s="72">
        <v>54</v>
      </c>
      <c r="O67" s="78">
        <f t="shared" si="15"/>
        <v>5.0167619999999999</v>
      </c>
      <c r="P67" s="69" t="s">
        <v>48</v>
      </c>
      <c r="Q67" s="14" t="s">
        <v>1164</v>
      </c>
      <c r="R67" s="127">
        <v>150</v>
      </c>
      <c r="S67" s="14" t="s">
        <v>1353</v>
      </c>
      <c r="T67" s="39"/>
      <c r="U67" s="39"/>
      <c r="V67" s="39"/>
      <c r="W67" s="14" t="s">
        <v>94</v>
      </c>
      <c r="X67" s="14">
        <v>2</v>
      </c>
      <c r="Y67" s="14">
        <v>2</v>
      </c>
      <c r="Z67" s="14" t="s">
        <v>56</v>
      </c>
      <c r="AA67" s="14" t="s">
        <v>56</v>
      </c>
      <c r="AB67" s="14" t="s">
        <v>55</v>
      </c>
      <c r="AC67" s="14" t="s">
        <v>57</v>
      </c>
      <c r="AD67" s="14" t="s">
        <v>530</v>
      </c>
      <c r="AE67" s="40" t="s">
        <v>531</v>
      </c>
      <c r="AF67" s="40" t="s">
        <v>1196</v>
      </c>
    </row>
    <row r="68" spans="1:32" ht="17.100000000000001" customHeight="1" x14ac:dyDescent="0.2">
      <c r="A68" s="14" t="s">
        <v>1354</v>
      </c>
      <c r="B68" s="14" t="s">
        <v>279</v>
      </c>
      <c r="C68" s="14">
        <v>5</v>
      </c>
      <c r="D68" s="14">
        <v>2</v>
      </c>
      <c r="E68" s="48">
        <v>5</v>
      </c>
      <c r="F68" s="63">
        <v>16.25</v>
      </c>
      <c r="G68" s="75">
        <f t="shared" si="11"/>
        <v>4.9530000000000003</v>
      </c>
      <c r="H68" s="44">
        <v>14.6</v>
      </c>
      <c r="I68" s="88">
        <f t="shared" si="12"/>
        <v>4.4500799999999998</v>
      </c>
      <c r="J68" s="63">
        <v>6.4</v>
      </c>
      <c r="K68" s="75">
        <f t="shared" si="13"/>
        <v>1.9507200000000002</v>
      </c>
      <c r="L68" s="44">
        <v>6.75</v>
      </c>
      <c r="M68" s="88">
        <f t="shared" si="14"/>
        <v>2.0573999999999999</v>
      </c>
      <c r="N68" s="72">
        <v>54</v>
      </c>
      <c r="O68" s="78">
        <f t="shared" si="15"/>
        <v>5.0167619999999999</v>
      </c>
      <c r="P68" s="69" t="s">
        <v>48</v>
      </c>
      <c r="Q68" s="14" t="s">
        <v>1164</v>
      </c>
      <c r="R68" s="127">
        <v>175</v>
      </c>
      <c r="S68" s="14" t="s">
        <v>1355</v>
      </c>
      <c r="T68" s="39"/>
      <c r="U68" s="39"/>
      <c r="V68" s="39"/>
      <c r="W68" s="40" t="s">
        <v>94</v>
      </c>
      <c r="X68" s="14">
        <v>2</v>
      </c>
      <c r="Y68" s="14">
        <v>2</v>
      </c>
      <c r="Z68" s="14" t="s">
        <v>56</v>
      </c>
      <c r="AA68" s="14" t="s">
        <v>56</v>
      </c>
      <c r="AB68" s="14" t="s">
        <v>55</v>
      </c>
      <c r="AC68" s="14" t="s">
        <v>57</v>
      </c>
      <c r="AD68" s="14" t="s">
        <v>530</v>
      </c>
      <c r="AE68" s="40" t="s">
        <v>531</v>
      </c>
      <c r="AF68" s="40" t="s">
        <v>1196</v>
      </c>
    </row>
    <row r="69" spans="1:32" ht="17.100000000000001" customHeight="1" x14ac:dyDescent="0.2">
      <c r="A69" s="14" t="s">
        <v>1356</v>
      </c>
      <c r="B69" s="14" t="s">
        <v>279</v>
      </c>
      <c r="C69" s="14">
        <v>5</v>
      </c>
      <c r="D69" s="14">
        <v>2</v>
      </c>
      <c r="E69" s="48">
        <v>6</v>
      </c>
      <c r="F69" s="63">
        <v>16.25</v>
      </c>
      <c r="G69" s="75">
        <f t="shared" si="11"/>
        <v>4.9530000000000003</v>
      </c>
      <c r="H69" s="44">
        <v>14.6</v>
      </c>
      <c r="I69" s="88">
        <f t="shared" si="12"/>
        <v>4.4500799999999998</v>
      </c>
      <c r="J69" s="63">
        <v>6.4</v>
      </c>
      <c r="K69" s="75">
        <f t="shared" si="13"/>
        <v>1.9507200000000002</v>
      </c>
      <c r="L69" s="44">
        <v>6.75</v>
      </c>
      <c r="M69" s="88">
        <f t="shared" si="14"/>
        <v>2.0573999999999999</v>
      </c>
      <c r="N69" s="72">
        <v>54</v>
      </c>
      <c r="O69" s="78">
        <f t="shared" si="15"/>
        <v>5.0167619999999999</v>
      </c>
      <c r="P69" s="69" t="s">
        <v>48</v>
      </c>
      <c r="Q69" s="14" t="s">
        <v>1164</v>
      </c>
      <c r="R69" s="127">
        <v>175</v>
      </c>
      <c r="S69" s="14" t="s">
        <v>1355</v>
      </c>
      <c r="T69" s="39"/>
      <c r="U69" s="39"/>
      <c r="V69" s="39"/>
      <c r="W69" s="40" t="s">
        <v>94</v>
      </c>
      <c r="X69" s="14">
        <v>2</v>
      </c>
      <c r="Y69" s="14">
        <v>2</v>
      </c>
      <c r="Z69" s="14" t="s">
        <v>56</v>
      </c>
      <c r="AA69" s="14" t="s">
        <v>56</v>
      </c>
      <c r="AB69" s="14" t="s">
        <v>55</v>
      </c>
      <c r="AC69" s="14" t="s">
        <v>57</v>
      </c>
      <c r="AD69" s="14" t="s">
        <v>530</v>
      </c>
      <c r="AE69" s="40" t="s">
        <v>531</v>
      </c>
      <c r="AF69" s="40" t="s">
        <v>1196</v>
      </c>
    </row>
    <row r="70" spans="1:32" ht="17.100000000000001" customHeight="1" x14ac:dyDescent="0.2">
      <c r="A70" s="14" t="s">
        <v>1357</v>
      </c>
      <c r="B70" s="14" t="s">
        <v>47</v>
      </c>
      <c r="C70" s="14">
        <v>5</v>
      </c>
      <c r="D70" s="14">
        <v>2</v>
      </c>
      <c r="E70" s="48">
        <v>8</v>
      </c>
      <c r="F70" s="63">
        <v>16.25</v>
      </c>
      <c r="G70" s="75">
        <f t="shared" si="11"/>
        <v>4.9530000000000003</v>
      </c>
      <c r="H70" s="44">
        <v>14.6</v>
      </c>
      <c r="I70" s="88">
        <f t="shared" si="12"/>
        <v>4.4500799999999998</v>
      </c>
      <c r="J70" s="63">
        <v>6.4</v>
      </c>
      <c r="K70" s="75">
        <f t="shared" si="13"/>
        <v>1.9507200000000002</v>
      </c>
      <c r="L70" s="44">
        <v>6.75</v>
      </c>
      <c r="M70" s="88">
        <f t="shared" si="14"/>
        <v>2.0573999999999999</v>
      </c>
      <c r="N70" s="72">
        <v>54</v>
      </c>
      <c r="O70" s="78">
        <f t="shared" si="15"/>
        <v>5.0167619999999999</v>
      </c>
      <c r="P70" s="69" t="s">
        <v>48</v>
      </c>
      <c r="Q70" s="14" t="s">
        <v>1164</v>
      </c>
      <c r="R70" s="127">
        <v>175</v>
      </c>
      <c r="S70" s="14" t="s">
        <v>1355</v>
      </c>
      <c r="T70" s="39"/>
      <c r="U70" s="39"/>
      <c r="V70" s="39"/>
      <c r="W70" s="14" t="s">
        <v>94</v>
      </c>
      <c r="X70" s="14">
        <v>2</v>
      </c>
      <c r="Y70" s="14">
        <v>2</v>
      </c>
      <c r="Z70" s="14" t="s">
        <v>56</v>
      </c>
      <c r="AA70" s="14" t="s">
        <v>56</v>
      </c>
      <c r="AB70" s="14" t="s">
        <v>55</v>
      </c>
      <c r="AC70" s="14" t="s">
        <v>57</v>
      </c>
      <c r="AD70" s="14" t="s">
        <v>530</v>
      </c>
      <c r="AE70" s="40" t="s">
        <v>531</v>
      </c>
      <c r="AF70" s="40" t="s">
        <v>1196</v>
      </c>
    </row>
    <row r="71" spans="1:32" ht="17.100000000000001" customHeight="1" x14ac:dyDescent="0.2">
      <c r="A71" s="14" t="s">
        <v>1358</v>
      </c>
      <c r="B71" s="14" t="s">
        <v>279</v>
      </c>
      <c r="C71" s="14">
        <v>5</v>
      </c>
      <c r="D71" s="14">
        <v>2</v>
      </c>
      <c r="E71" s="48">
        <v>8</v>
      </c>
      <c r="F71" s="63">
        <v>16.25</v>
      </c>
      <c r="G71" s="75">
        <f t="shared" si="11"/>
        <v>4.9530000000000003</v>
      </c>
      <c r="H71" s="44">
        <v>14.6</v>
      </c>
      <c r="I71" s="88">
        <f t="shared" si="12"/>
        <v>4.4500799999999998</v>
      </c>
      <c r="J71" s="63">
        <v>6.4</v>
      </c>
      <c r="K71" s="75">
        <f t="shared" si="13"/>
        <v>1.9507200000000002</v>
      </c>
      <c r="L71" s="44">
        <v>6.75</v>
      </c>
      <c r="M71" s="88">
        <f t="shared" si="14"/>
        <v>2.0573999999999999</v>
      </c>
      <c r="N71" s="72">
        <v>54</v>
      </c>
      <c r="O71" s="78">
        <f t="shared" si="15"/>
        <v>5.0167619999999999</v>
      </c>
      <c r="P71" s="69" t="s">
        <v>48</v>
      </c>
      <c r="Q71" s="14" t="s">
        <v>1164</v>
      </c>
      <c r="R71" s="127">
        <v>175</v>
      </c>
      <c r="S71" s="14" t="s">
        <v>1359</v>
      </c>
      <c r="T71" s="39"/>
      <c r="U71" s="39"/>
      <c r="V71" s="39"/>
      <c r="W71" s="40" t="s">
        <v>94</v>
      </c>
      <c r="X71" s="14">
        <v>2</v>
      </c>
      <c r="Y71" s="14">
        <v>2</v>
      </c>
      <c r="Z71" s="14" t="s">
        <v>56</v>
      </c>
      <c r="AA71" s="14" t="s">
        <v>56</v>
      </c>
      <c r="AB71" s="14" t="s">
        <v>55</v>
      </c>
      <c r="AC71" s="14" t="s">
        <v>57</v>
      </c>
      <c r="AD71" s="14" t="s">
        <v>530</v>
      </c>
      <c r="AE71" s="40" t="s">
        <v>531</v>
      </c>
      <c r="AF71" s="40" t="s">
        <v>1196</v>
      </c>
    </row>
    <row r="72" spans="1:32" ht="17.100000000000001" customHeight="1" x14ac:dyDescent="0.2">
      <c r="A72" s="14" t="s">
        <v>1360</v>
      </c>
      <c r="B72" s="14" t="s">
        <v>47</v>
      </c>
      <c r="C72" s="14">
        <v>5</v>
      </c>
      <c r="D72" s="14">
        <v>2</v>
      </c>
      <c r="E72" s="48">
        <v>5</v>
      </c>
      <c r="F72" s="63">
        <v>16</v>
      </c>
      <c r="G72" s="75">
        <f t="shared" si="11"/>
        <v>4.8768000000000002</v>
      </c>
      <c r="H72" s="44">
        <v>14.33</v>
      </c>
      <c r="I72" s="88">
        <f t="shared" si="12"/>
        <v>4.3677840000000003</v>
      </c>
      <c r="J72" s="63">
        <v>6.4</v>
      </c>
      <c r="K72" s="75">
        <f t="shared" si="13"/>
        <v>1.9507200000000002</v>
      </c>
      <c r="L72" s="44">
        <v>6.75</v>
      </c>
      <c r="M72" s="88">
        <f t="shared" si="14"/>
        <v>2.0573999999999999</v>
      </c>
      <c r="N72" s="72">
        <v>54</v>
      </c>
      <c r="O72" s="78">
        <f t="shared" si="15"/>
        <v>5.0167619999999999</v>
      </c>
      <c r="P72" s="69" t="s">
        <v>48</v>
      </c>
      <c r="Q72" s="14" t="s">
        <v>1164</v>
      </c>
      <c r="R72" s="127">
        <v>175</v>
      </c>
      <c r="S72" s="14" t="s">
        <v>1361</v>
      </c>
      <c r="T72" s="39"/>
      <c r="U72" s="39"/>
      <c r="V72" s="39"/>
      <c r="W72" s="14" t="s">
        <v>94</v>
      </c>
      <c r="X72" s="14">
        <v>2</v>
      </c>
      <c r="Y72" s="14">
        <v>2</v>
      </c>
      <c r="Z72" s="14" t="s">
        <v>56</v>
      </c>
      <c r="AA72" s="14" t="s">
        <v>56</v>
      </c>
      <c r="AB72" s="14" t="s">
        <v>55</v>
      </c>
      <c r="AC72" s="14" t="s">
        <v>57</v>
      </c>
      <c r="AD72" s="14" t="s">
        <v>530</v>
      </c>
      <c r="AE72" s="40" t="s">
        <v>531</v>
      </c>
      <c r="AF72" s="40" t="s">
        <v>1196</v>
      </c>
    </row>
    <row r="73" spans="1:32" ht="17.100000000000001" customHeight="1" x14ac:dyDescent="0.2">
      <c r="A73" s="14" t="s">
        <v>1362</v>
      </c>
      <c r="B73" s="14" t="s">
        <v>47</v>
      </c>
      <c r="C73" s="14">
        <v>5</v>
      </c>
      <c r="D73" s="14">
        <v>3</v>
      </c>
      <c r="E73" s="48">
        <v>10</v>
      </c>
      <c r="F73" s="63">
        <v>16</v>
      </c>
      <c r="G73" s="75">
        <f t="shared" si="11"/>
        <v>4.8768000000000002</v>
      </c>
      <c r="H73" s="44">
        <v>14.33</v>
      </c>
      <c r="I73" s="88">
        <f t="shared" si="12"/>
        <v>4.3677840000000003</v>
      </c>
      <c r="J73" s="63">
        <v>6.4</v>
      </c>
      <c r="K73" s="75">
        <f t="shared" si="13"/>
        <v>1.9507200000000002</v>
      </c>
      <c r="L73" s="44">
        <v>6.75</v>
      </c>
      <c r="M73" s="88">
        <f t="shared" si="14"/>
        <v>2.0573999999999999</v>
      </c>
      <c r="N73" s="72">
        <v>54</v>
      </c>
      <c r="O73" s="78">
        <f t="shared" si="15"/>
        <v>5.0167619999999999</v>
      </c>
      <c r="P73" s="69" t="s">
        <v>48</v>
      </c>
      <c r="Q73" s="14" t="s">
        <v>1164</v>
      </c>
      <c r="R73" s="127">
        <v>150</v>
      </c>
      <c r="S73" s="14" t="s">
        <v>1363</v>
      </c>
      <c r="T73" s="14" t="s">
        <v>1364</v>
      </c>
      <c r="U73" s="39"/>
      <c r="V73" s="39"/>
      <c r="W73" s="14" t="s">
        <v>94</v>
      </c>
      <c r="X73" s="14">
        <v>2</v>
      </c>
      <c r="Y73" s="14">
        <v>2</v>
      </c>
      <c r="Z73" s="14" t="s">
        <v>56</v>
      </c>
      <c r="AA73" s="14" t="s">
        <v>56</v>
      </c>
      <c r="AB73" s="14" t="s">
        <v>55</v>
      </c>
      <c r="AC73" s="14" t="s">
        <v>57</v>
      </c>
      <c r="AD73" s="14" t="s">
        <v>530</v>
      </c>
      <c r="AE73" s="40" t="s">
        <v>531</v>
      </c>
      <c r="AF73" s="40" t="s">
        <v>1196</v>
      </c>
    </row>
    <row r="74" spans="1:32" ht="17.100000000000001" customHeight="1" x14ac:dyDescent="0.2">
      <c r="A74" s="14" t="s">
        <v>1365</v>
      </c>
      <c r="B74" s="14" t="s">
        <v>699</v>
      </c>
      <c r="C74" s="14">
        <v>6</v>
      </c>
      <c r="D74" s="14">
        <v>4</v>
      </c>
      <c r="E74" s="48">
        <v>20</v>
      </c>
      <c r="F74" s="63">
        <v>25.8</v>
      </c>
      <c r="G74" s="75">
        <f t="shared" si="11"/>
        <v>7.8638400000000006</v>
      </c>
      <c r="H74" s="44">
        <v>25.16</v>
      </c>
      <c r="I74" s="88">
        <f t="shared" si="12"/>
        <v>7.668768</v>
      </c>
      <c r="J74" s="63">
        <v>11.8</v>
      </c>
      <c r="K74" s="75">
        <f t="shared" si="13"/>
        <v>3.5966400000000003</v>
      </c>
      <c r="L74" s="44">
        <v>11.08</v>
      </c>
      <c r="M74" s="88">
        <f t="shared" si="14"/>
        <v>3.3771840000000002</v>
      </c>
      <c r="N74" s="72">
        <v>143</v>
      </c>
      <c r="O74" s="78">
        <f t="shared" si="15"/>
        <v>13.285129</v>
      </c>
      <c r="P74" s="69" t="s">
        <v>48</v>
      </c>
      <c r="Q74" s="14" t="s">
        <v>700</v>
      </c>
      <c r="R74" s="127">
        <v>150</v>
      </c>
      <c r="S74" s="14" t="s">
        <v>1366</v>
      </c>
      <c r="T74" s="14"/>
      <c r="U74" s="14"/>
      <c r="V74" s="14"/>
      <c r="W74" s="14"/>
      <c r="X74" s="14"/>
      <c r="Y74" s="14"/>
      <c r="Z74" s="14"/>
      <c r="AA74" s="14"/>
      <c r="AB74" s="14" t="s">
        <v>55</v>
      </c>
      <c r="AC74" s="14"/>
      <c r="AD74" s="14" t="s">
        <v>1367</v>
      </c>
      <c r="AE74" s="14" t="s">
        <v>1368</v>
      </c>
      <c r="AF74" s="14"/>
    </row>
    <row r="75" spans="1:32" ht="17.100000000000001" customHeight="1" x14ac:dyDescent="0.2">
      <c r="A75" s="14" t="s">
        <v>1369</v>
      </c>
      <c r="B75" s="14" t="s">
        <v>47</v>
      </c>
      <c r="C75" s="14">
        <v>7</v>
      </c>
      <c r="D75" s="14">
        <v>3</v>
      </c>
      <c r="E75" s="48">
        <v>6</v>
      </c>
      <c r="F75" s="63">
        <v>36</v>
      </c>
      <c r="G75" s="76">
        <f t="shared" si="11"/>
        <v>10.972800000000001</v>
      </c>
      <c r="H75" s="44">
        <v>34</v>
      </c>
      <c r="I75" s="89">
        <f t="shared" si="12"/>
        <v>10.363200000000001</v>
      </c>
      <c r="J75" s="63">
        <v>9.75</v>
      </c>
      <c r="K75" s="76">
        <f t="shared" si="13"/>
        <v>2.9718</v>
      </c>
      <c r="L75" s="44">
        <v>8.9</v>
      </c>
      <c r="M75" s="89">
        <f t="shared" si="14"/>
        <v>2.7127200000000005</v>
      </c>
      <c r="N75" s="72">
        <v>163</v>
      </c>
      <c r="O75" s="90">
        <f t="shared" si="15"/>
        <v>15.143189</v>
      </c>
      <c r="P75" s="69" t="s">
        <v>48</v>
      </c>
      <c r="Q75" s="14" t="s">
        <v>98</v>
      </c>
      <c r="R75" s="127">
        <v>275</v>
      </c>
      <c r="S75" s="14" t="s">
        <v>1370</v>
      </c>
      <c r="T75" s="14" t="s">
        <v>269</v>
      </c>
      <c r="U75" s="14"/>
      <c r="V75" s="14"/>
      <c r="W75" s="14"/>
      <c r="X75" s="14"/>
      <c r="Y75" s="14"/>
      <c r="Z75" s="14" t="s">
        <v>56</v>
      </c>
      <c r="AA75" s="14" t="s">
        <v>56</v>
      </c>
      <c r="AB75" s="14" t="s">
        <v>55</v>
      </c>
      <c r="AC75" s="14" t="s">
        <v>796</v>
      </c>
      <c r="AD75" s="14"/>
      <c r="AE75" s="14" t="s">
        <v>540</v>
      </c>
      <c r="AF75" s="14" t="s">
        <v>541</v>
      </c>
    </row>
    <row r="76" spans="1:32" ht="17.100000000000001" customHeight="1" x14ac:dyDescent="0.2">
      <c r="A76" s="14" t="s">
        <v>1371</v>
      </c>
      <c r="B76" s="14" t="s">
        <v>47</v>
      </c>
      <c r="C76" s="14">
        <v>7</v>
      </c>
      <c r="D76" s="14">
        <v>4</v>
      </c>
      <c r="E76" s="48">
        <v>15</v>
      </c>
      <c r="F76" s="63">
        <v>38.659999999999997</v>
      </c>
      <c r="G76" s="76">
        <f t="shared" si="11"/>
        <v>11.783567999999999</v>
      </c>
      <c r="H76" s="44">
        <v>28.82</v>
      </c>
      <c r="I76" s="89">
        <f t="shared" si="12"/>
        <v>8.7843359999999997</v>
      </c>
      <c r="J76" s="63">
        <v>14.5</v>
      </c>
      <c r="K76" s="76">
        <f t="shared" si="13"/>
        <v>4.4196</v>
      </c>
      <c r="L76" s="44">
        <v>9</v>
      </c>
      <c r="M76" s="89">
        <f t="shared" si="14"/>
        <v>2.7432000000000003</v>
      </c>
      <c r="N76" s="72">
        <v>174</v>
      </c>
      <c r="O76" s="90">
        <f t="shared" si="15"/>
        <v>16.165122</v>
      </c>
      <c r="P76" s="69" t="s">
        <v>48</v>
      </c>
      <c r="Q76" s="14" t="s">
        <v>179</v>
      </c>
      <c r="R76" s="127">
        <v>250</v>
      </c>
      <c r="S76" s="14" t="s">
        <v>1372</v>
      </c>
      <c r="T76" s="14" t="s">
        <v>1373</v>
      </c>
      <c r="U76" s="14"/>
      <c r="V76" s="14"/>
      <c r="W76" s="14" t="s">
        <v>107</v>
      </c>
      <c r="X76" s="14"/>
      <c r="Y76" s="14"/>
      <c r="Z76" s="14" t="s">
        <v>56</v>
      </c>
      <c r="AA76" s="14" t="s">
        <v>56</v>
      </c>
      <c r="AB76" s="14"/>
      <c r="AC76" s="14" t="s">
        <v>568</v>
      </c>
      <c r="AD76" s="14" t="s">
        <v>1374</v>
      </c>
      <c r="AE76" s="14" t="s">
        <v>606</v>
      </c>
      <c r="AF76" s="14"/>
    </row>
    <row r="77" spans="1:32" ht="17.100000000000001" customHeight="1" x14ac:dyDescent="0.2">
      <c r="A77" s="14" t="s">
        <v>1375</v>
      </c>
      <c r="B77" s="14" t="s">
        <v>699</v>
      </c>
      <c r="C77" s="14">
        <v>4</v>
      </c>
      <c r="D77" s="14">
        <v>4</v>
      </c>
      <c r="E77" s="48">
        <v>15</v>
      </c>
      <c r="F77" s="63">
        <v>23.75</v>
      </c>
      <c r="G77" s="76">
        <f t="shared" si="11"/>
        <v>7.2390000000000008</v>
      </c>
      <c r="H77" s="44">
        <v>15.33</v>
      </c>
      <c r="I77" s="89">
        <f t="shared" si="12"/>
        <v>4.6725840000000005</v>
      </c>
      <c r="J77" s="63">
        <v>18.82</v>
      </c>
      <c r="K77" s="76">
        <f t="shared" si="13"/>
        <v>5.7363360000000005</v>
      </c>
      <c r="L77" s="44">
        <v>12.25</v>
      </c>
      <c r="M77" s="89">
        <f t="shared" si="14"/>
        <v>3.7338</v>
      </c>
      <c r="N77" s="72">
        <v>145</v>
      </c>
      <c r="O77" s="90">
        <f t="shared" si="15"/>
        <v>13.470935000000001</v>
      </c>
      <c r="P77" s="69" t="s">
        <v>48</v>
      </c>
      <c r="Q77" s="14" t="s">
        <v>1198</v>
      </c>
      <c r="R77" s="127">
        <v>200</v>
      </c>
      <c r="S77" s="14" t="s">
        <v>1376</v>
      </c>
      <c r="T77" s="14" t="s">
        <v>269</v>
      </c>
      <c r="U77" s="14"/>
      <c r="V77" s="14"/>
      <c r="W77" s="14" t="s">
        <v>173</v>
      </c>
      <c r="X77" s="14"/>
      <c r="Y77" s="14"/>
      <c r="Z77" s="14" t="s">
        <v>56</v>
      </c>
      <c r="AA77" s="14" t="s">
        <v>56</v>
      </c>
      <c r="AB77" s="14"/>
      <c r="AC77" s="14" t="s">
        <v>604</v>
      </c>
      <c r="AD77" s="14"/>
      <c r="AE77" s="14" t="s">
        <v>606</v>
      </c>
      <c r="AF77" s="14"/>
    </row>
    <row r="78" spans="1:32" ht="17.100000000000001" customHeight="1" x14ac:dyDescent="0.2">
      <c r="A78" s="14" t="s">
        <v>1377</v>
      </c>
      <c r="B78" s="14" t="s">
        <v>47</v>
      </c>
      <c r="C78" s="14">
        <v>9</v>
      </c>
      <c r="D78" s="14">
        <v>3</v>
      </c>
      <c r="E78" s="48">
        <v>15</v>
      </c>
      <c r="F78" s="63">
        <v>18.82</v>
      </c>
      <c r="G78" s="76">
        <f t="shared" si="11"/>
        <v>5.7363360000000005</v>
      </c>
      <c r="H78" s="44">
        <v>12.41</v>
      </c>
      <c r="I78" s="89">
        <f t="shared" si="12"/>
        <v>3.7825680000000004</v>
      </c>
      <c r="J78" s="63">
        <v>7.58</v>
      </c>
      <c r="K78" s="76">
        <f t="shared" si="13"/>
        <v>2.310384</v>
      </c>
      <c r="L78" s="44">
        <v>3.25</v>
      </c>
      <c r="M78" s="89">
        <f t="shared" si="14"/>
        <v>0.99060000000000004</v>
      </c>
      <c r="N78" s="72">
        <v>31</v>
      </c>
      <c r="O78" s="90">
        <f t="shared" si="15"/>
        <v>2.8799929999999998</v>
      </c>
      <c r="P78" s="69" t="s">
        <v>48</v>
      </c>
      <c r="Q78" s="14" t="s">
        <v>1198</v>
      </c>
      <c r="R78" s="127">
        <v>75</v>
      </c>
      <c r="S78" s="14" t="s">
        <v>1378</v>
      </c>
      <c r="T78" s="14"/>
      <c r="U78" s="14"/>
      <c r="V78" s="14"/>
      <c r="W78" s="14" t="s">
        <v>94</v>
      </c>
      <c r="X78" s="14"/>
      <c r="Y78" s="14"/>
      <c r="Z78" s="14" t="s">
        <v>56</v>
      </c>
      <c r="AA78" s="14" t="s">
        <v>56</v>
      </c>
      <c r="AB78" s="14"/>
      <c r="AC78" s="14" t="s">
        <v>1379</v>
      </c>
      <c r="AD78" s="14"/>
      <c r="AE78" s="14" t="s">
        <v>606</v>
      </c>
      <c r="AF78" s="14"/>
    </row>
    <row r="79" spans="1:32" ht="17.100000000000001" customHeight="1" x14ac:dyDescent="0.2">
      <c r="A79" s="14" t="s">
        <v>1380</v>
      </c>
      <c r="B79" s="14" t="s">
        <v>47</v>
      </c>
      <c r="C79" s="14">
        <v>5</v>
      </c>
      <c r="D79" s="14">
        <v>4</v>
      </c>
      <c r="E79" s="48">
        <v>15</v>
      </c>
      <c r="F79" s="63">
        <v>18.75</v>
      </c>
      <c r="G79" s="76">
        <f t="shared" si="11"/>
        <v>5.7149999999999999</v>
      </c>
      <c r="H79" s="44">
        <v>19.75</v>
      </c>
      <c r="I79" s="89">
        <f t="shared" si="12"/>
        <v>6.0198</v>
      </c>
      <c r="J79" s="63">
        <v>6</v>
      </c>
      <c r="K79" s="76">
        <f t="shared" si="13"/>
        <v>1.8288000000000002</v>
      </c>
      <c r="L79" s="44">
        <v>5.82</v>
      </c>
      <c r="M79" s="89">
        <f t="shared" si="14"/>
        <v>1.7739360000000002</v>
      </c>
      <c r="N79" s="72">
        <v>55</v>
      </c>
      <c r="O79" s="90">
        <f t="shared" si="15"/>
        <v>5.1096649999999997</v>
      </c>
      <c r="P79" s="69" t="s">
        <v>48</v>
      </c>
      <c r="Q79" s="14" t="s">
        <v>98</v>
      </c>
      <c r="R79" s="127">
        <v>75</v>
      </c>
      <c r="S79" s="14" t="s">
        <v>1081</v>
      </c>
      <c r="T79" s="14"/>
      <c r="U79" s="14"/>
      <c r="V79" s="14"/>
      <c r="W79" s="14" t="s">
        <v>173</v>
      </c>
      <c r="X79" s="14">
        <v>3</v>
      </c>
      <c r="Y79" s="14">
        <v>3</v>
      </c>
      <c r="Z79" s="14" t="s">
        <v>56</v>
      </c>
      <c r="AA79" s="14" t="s">
        <v>56</v>
      </c>
      <c r="AB79" s="14"/>
      <c r="AC79" s="14" t="s">
        <v>604</v>
      </c>
      <c r="AD79" s="14"/>
      <c r="AE79" s="14" t="s">
        <v>606</v>
      </c>
      <c r="AF79" s="14"/>
    </row>
    <row r="80" spans="1:32" ht="17.100000000000001" customHeight="1" x14ac:dyDescent="0.2">
      <c r="A80" s="14" t="s">
        <v>1381</v>
      </c>
      <c r="B80" s="14" t="s">
        <v>47</v>
      </c>
      <c r="C80" s="14">
        <v>5</v>
      </c>
      <c r="D80" s="14">
        <v>5</v>
      </c>
      <c r="E80" s="48">
        <v>15</v>
      </c>
      <c r="F80" s="63">
        <v>15.16</v>
      </c>
      <c r="G80" s="76">
        <f t="shared" si="11"/>
        <v>4.620768</v>
      </c>
      <c r="H80" s="44">
        <v>14.41</v>
      </c>
      <c r="I80" s="89">
        <f t="shared" si="12"/>
        <v>4.3921679999999999</v>
      </c>
      <c r="J80" s="63">
        <v>7.75</v>
      </c>
      <c r="K80" s="76">
        <f t="shared" si="13"/>
        <v>2.3622000000000001</v>
      </c>
      <c r="L80" s="44">
        <v>7.16</v>
      </c>
      <c r="M80" s="89">
        <f t="shared" si="14"/>
        <v>2.1823680000000003</v>
      </c>
      <c r="N80" s="72">
        <v>54</v>
      </c>
      <c r="O80" s="90">
        <f t="shared" si="15"/>
        <v>5.0167619999999999</v>
      </c>
      <c r="P80" s="69" t="s">
        <v>48</v>
      </c>
      <c r="Q80" s="14" t="s">
        <v>1192</v>
      </c>
      <c r="R80" s="127">
        <v>75</v>
      </c>
      <c r="S80" s="14" t="s">
        <v>1382</v>
      </c>
      <c r="T80" s="14"/>
      <c r="U80" s="14"/>
      <c r="V80" s="14"/>
      <c r="W80" s="14"/>
      <c r="X80" s="14"/>
      <c r="Y80" s="14"/>
      <c r="Z80" s="14" t="s">
        <v>56</v>
      </c>
      <c r="AA80" s="14" t="s">
        <v>56</v>
      </c>
      <c r="AB80" s="14"/>
      <c r="AC80" s="14" t="s">
        <v>568</v>
      </c>
      <c r="AD80" s="14"/>
      <c r="AE80" s="14" t="s">
        <v>606</v>
      </c>
      <c r="AF80" s="14"/>
    </row>
    <row r="81" spans="1:32" ht="17.100000000000001" customHeight="1" x14ac:dyDescent="0.2">
      <c r="A81" s="14" t="s">
        <v>1383</v>
      </c>
      <c r="B81" s="14" t="s">
        <v>47</v>
      </c>
      <c r="C81" s="14">
        <v>4</v>
      </c>
      <c r="D81" s="14">
        <v>2</v>
      </c>
      <c r="E81" s="48">
        <v>4</v>
      </c>
      <c r="F81" s="63">
        <v>22.5</v>
      </c>
      <c r="G81" s="76">
        <f t="shared" si="11"/>
        <v>6.8580000000000005</v>
      </c>
      <c r="H81" s="44">
        <v>20.58</v>
      </c>
      <c r="I81" s="89">
        <f t="shared" si="12"/>
        <v>6.2727839999999997</v>
      </c>
      <c r="J81" s="63">
        <v>8.5</v>
      </c>
      <c r="K81" s="76">
        <f t="shared" si="13"/>
        <v>2.5908000000000002</v>
      </c>
      <c r="L81" s="44">
        <v>8</v>
      </c>
      <c r="M81" s="89">
        <f t="shared" ref="M81:M89" si="16">L81*0.3048</f>
        <v>2.4384000000000001</v>
      </c>
      <c r="N81" s="72">
        <v>90</v>
      </c>
      <c r="O81" s="90">
        <f t="shared" si="15"/>
        <v>8.3612699999999993</v>
      </c>
      <c r="P81" s="69" t="s">
        <v>48</v>
      </c>
      <c r="Q81" s="14" t="s">
        <v>1198</v>
      </c>
      <c r="R81" s="127">
        <v>150</v>
      </c>
      <c r="S81" s="14"/>
      <c r="T81" s="14"/>
      <c r="U81" s="14"/>
      <c r="V81" s="14"/>
      <c r="W81" s="14" t="s">
        <v>78</v>
      </c>
      <c r="X81" s="14">
        <v>3</v>
      </c>
      <c r="Y81" s="14">
        <v>3</v>
      </c>
      <c r="Z81" s="14" t="s">
        <v>56</v>
      </c>
      <c r="AA81" s="14" t="s">
        <v>56</v>
      </c>
      <c r="AB81" s="14"/>
      <c r="AC81" s="14" t="s">
        <v>470</v>
      </c>
      <c r="AD81" s="14" t="s">
        <v>1384</v>
      </c>
      <c r="AE81" s="14" t="s">
        <v>1385</v>
      </c>
      <c r="AF81" s="14"/>
    </row>
    <row r="82" spans="1:32" x14ac:dyDescent="0.2">
      <c r="A82" s="14" t="s">
        <v>1386</v>
      </c>
      <c r="B82" s="14" t="s">
        <v>47</v>
      </c>
      <c r="C82" s="14">
        <v>4</v>
      </c>
      <c r="D82" s="14">
        <v>1</v>
      </c>
      <c r="E82" s="48">
        <v>1</v>
      </c>
      <c r="F82" s="63">
        <v>13.33</v>
      </c>
      <c r="G82" s="76">
        <f t="shared" si="11"/>
        <v>4.0629840000000002</v>
      </c>
      <c r="H82" s="44">
        <v>13.33</v>
      </c>
      <c r="I82" s="89">
        <f t="shared" si="12"/>
        <v>4.0629840000000002</v>
      </c>
      <c r="J82" s="63">
        <v>9</v>
      </c>
      <c r="K82" s="76">
        <f t="shared" si="13"/>
        <v>2.7432000000000003</v>
      </c>
      <c r="L82" s="44">
        <v>8.25</v>
      </c>
      <c r="M82" s="89">
        <f t="shared" si="16"/>
        <v>2.5146000000000002</v>
      </c>
      <c r="N82" s="72">
        <v>56</v>
      </c>
      <c r="O82" s="90">
        <f t="shared" ref="O82:O89" si="17">N82*0.092903</f>
        <v>5.2025680000000003</v>
      </c>
      <c r="P82" s="69" t="s">
        <v>48</v>
      </c>
      <c r="Q82" s="14" t="s">
        <v>1323</v>
      </c>
      <c r="R82" s="127">
        <v>100</v>
      </c>
      <c r="S82" s="14" t="s">
        <v>1387</v>
      </c>
      <c r="T82" s="14"/>
      <c r="U82" s="14"/>
      <c r="V82" s="14"/>
      <c r="W82" s="14"/>
      <c r="X82" s="14"/>
      <c r="Y82" s="14"/>
      <c r="Z82" s="14" t="s">
        <v>56</v>
      </c>
      <c r="AA82" s="14" t="s">
        <v>56</v>
      </c>
      <c r="AB82" s="14"/>
      <c r="AC82" s="14" t="s">
        <v>357</v>
      </c>
      <c r="AD82" s="14" t="s">
        <v>1388</v>
      </c>
      <c r="AE82" s="14" t="s">
        <v>1389</v>
      </c>
      <c r="AF82" s="14"/>
    </row>
    <row r="83" spans="1:32" x14ac:dyDescent="0.2">
      <c r="A83" s="14" t="s">
        <v>1390</v>
      </c>
      <c r="B83" s="14" t="s">
        <v>279</v>
      </c>
      <c r="C83" s="14">
        <v>6</v>
      </c>
      <c r="D83" s="14">
        <v>3</v>
      </c>
      <c r="E83" s="48">
        <v>6</v>
      </c>
      <c r="F83" s="63">
        <v>23.25</v>
      </c>
      <c r="G83" s="76">
        <v>7.0866000000000007</v>
      </c>
      <c r="H83" s="44">
        <v>21.75</v>
      </c>
      <c r="I83" s="89">
        <v>6.6294000000000004</v>
      </c>
      <c r="J83" s="63">
        <v>7.6</v>
      </c>
      <c r="K83" s="76">
        <v>2.3164799999999999</v>
      </c>
      <c r="L83" s="44">
        <v>7.16</v>
      </c>
      <c r="M83" s="89">
        <v>2.1823680000000003</v>
      </c>
      <c r="N83" s="72">
        <v>83</v>
      </c>
      <c r="O83" s="90">
        <v>7.7109490000000003</v>
      </c>
      <c r="P83" s="69" t="s">
        <v>514</v>
      </c>
      <c r="Q83" s="14" t="s">
        <v>1222</v>
      </c>
      <c r="R83" s="127">
        <v>175</v>
      </c>
      <c r="S83" s="14" t="s">
        <v>1391</v>
      </c>
      <c r="T83" s="14"/>
      <c r="U83" s="14"/>
      <c r="V83" s="14"/>
      <c r="W83" s="14" t="s">
        <v>78</v>
      </c>
      <c r="X83" s="14">
        <v>3</v>
      </c>
      <c r="Y83" s="14">
        <v>3</v>
      </c>
      <c r="Z83" s="14" t="s">
        <v>56</v>
      </c>
      <c r="AA83" s="14" t="s">
        <v>56</v>
      </c>
      <c r="AB83" s="14" t="s">
        <v>55</v>
      </c>
      <c r="AC83" s="14" t="s">
        <v>470</v>
      </c>
      <c r="AD83" s="14" t="s">
        <v>643</v>
      </c>
      <c r="AE83" s="14" t="s">
        <v>644</v>
      </c>
      <c r="AF83" s="14"/>
    </row>
    <row r="84" spans="1:32" ht="17.100000000000001" customHeight="1" x14ac:dyDescent="0.2">
      <c r="A84" s="14" t="s">
        <v>1392</v>
      </c>
      <c r="B84" s="14" t="s">
        <v>47</v>
      </c>
      <c r="C84" s="14">
        <v>2</v>
      </c>
      <c r="D84" s="14">
        <v>3</v>
      </c>
      <c r="E84" s="48">
        <v>8</v>
      </c>
      <c r="F84" s="63">
        <v>43.8</v>
      </c>
      <c r="G84" s="76">
        <f t="shared" si="11"/>
        <v>13.350239999999999</v>
      </c>
      <c r="H84" s="44">
        <v>38.25</v>
      </c>
      <c r="I84" s="89">
        <f t="shared" si="12"/>
        <v>11.6586</v>
      </c>
      <c r="J84" s="63">
        <v>17.25</v>
      </c>
      <c r="K84" s="76">
        <f t="shared" si="13"/>
        <v>5.2578000000000005</v>
      </c>
      <c r="L84" s="44">
        <v>14.8</v>
      </c>
      <c r="M84" s="89">
        <f t="shared" si="16"/>
        <v>4.5110400000000004</v>
      </c>
      <c r="N84" s="72">
        <v>324</v>
      </c>
      <c r="O84" s="90">
        <f t="shared" si="17"/>
        <v>30.100572</v>
      </c>
      <c r="P84" s="69" t="s">
        <v>48</v>
      </c>
      <c r="Q84" s="14" t="s">
        <v>1335</v>
      </c>
      <c r="R84" s="127">
        <v>450</v>
      </c>
      <c r="S84" s="14" t="s">
        <v>1393</v>
      </c>
      <c r="T84" s="14"/>
      <c r="U84" s="14"/>
      <c r="V84" s="14"/>
      <c r="W84" s="14" t="s">
        <v>64</v>
      </c>
      <c r="X84" s="14"/>
      <c r="Y84" s="14"/>
      <c r="Z84" s="14" t="s">
        <v>56</v>
      </c>
      <c r="AA84" s="14" t="s">
        <v>56</v>
      </c>
      <c r="AB84" s="14" t="s">
        <v>55</v>
      </c>
      <c r="AC84" s="14" t="s">
        <v>101</v>
      </c>
      <c r="AD84" s="14" t="s">
        <v>1394</v>
      </c>
      <c r="AE84" s="14" t="s">
        <v>1395</v>
      </c>
      <c r="AF84" s="14" t="s">
        <v>1396</v>
      </c>
    </row>
    <row r="85" spans="1:32" ht="17.100000000000001" customHeight="1" x14ac:dyDescent="0.2">
      <c r="A85" s="14" t="s">
        <v>1397</v>
      </c>
      <c r="B85" s="14" t="s">
        <v>699</v>
      </c>
      <c r="C85" s="14">
        <v>9</v>
      </c>
      <c r="D85" s="14">
        <v>4</v>
      </c>
      <c r="E85" s="48">
        <v>15</v>
      </c>
      <c r="F85" s="63">
        <v>39.75</v>
      </c>
      <c r="G85" s="76">
        <f t="shared" si="11"/>
        <v>12.1158</v>
      </c>
      <c r="H85" s="44">
        <v>30.5</v>
      </c>
      <c r="I85" s="89">
        <f t="shared" si="12"/>
        <v>9.2964000000000002</v>
      </c>
      <c r="J85" s="63">
        <v>17</v>
      </c>
      <c r="K85" s="76">
        <f t="shared" si="13"/>
        <v>5.1816000000000004</v>
      </c>
      <c r="L85" s="44">
        <v>12</v>
      </c>
      <c r="M85" s="89">
        <f t="shared" si="16"/>
        <v>3.6576000000000004</v>
      </c>
      <c r="N85" s="72">
        <v>238</v>
      </c>
      <c r="O85" s="90">
        <f t="shared" si="17"/>
        <v>22.110914000000001</v>
      </c>
      <c r="P85" s="69" t="s">
        <v>48</v>
      </c>
      <c r="Q85" s="14" t="s">
        <v>700</v>
      </c>
      <c r="R85" s="127">
        <v>275</v>
      </c>
      <c r="S85" s="14" t="s">
        <v>1398</v>
      </c>
      <c r="T85" s="118" t="s">
        <v>1399</v>
      </c>
      <c r="U85" s="14"/>
      <c r="V85" s="14"/>
      <c r="W85" s="14"/>
      <c r="X85" s="14"/>
      <c r="Y85" s="14"/>
      <c r="Z85" s="14" t="s">
        <v>56</v>
      </c>
      <c r="AA85" s="14" t="s">
        <v>56</v>
      </c>
      <c r="AB85" s="14" t="s">
        <v>55</v>
      </c>
      <c r="AC85" s="14" t="s">
        <v>1206</v>
      </c>
      <c r="AD85" s="14" t="s">
        <v>1400</v>
      </c>
      <c r="AE85" s="14" t="s">
        <v>1401</v>
      </c>
      <c r="AF85" s="14"/>
    </row>
    <row r="86" spans="1:32" ht="17.100000000000001" customHeight="1" x14ac:dyDescent="0.2">
      <c r="A86" s="14" t="s">
        <v>1402</v>
      </c>
      <c r="B86" s="14" t="s">
        <v>279</v>
      </c>
      <c r="C86" s="14">
        <v>7</v>
      </c>
      <c r="D86" s="14">
        <v>3</v>
      </c>
      <c r="E86" s="48">
        <v>15</v>
      </c>
      <c r="F86" s="63">
        <v>52</v>
      </c>
      <c r="G86" s="76">
        <f t="shared" si="11"/>
        <v>15.849600000000001</v>
      </c>
      <c r="H86" s="44">
        <v>48.5</v>
      </c>
      <c r="I86" s="89">
        <f t="shared" si="12"/>
        <v>14.7828</v>
      </c>
      <c r="J86" s="63">
        <v>17</v>
      </c>
      <c r="K86" s="76">
        <f t="shared" si="13"/>
        <v>5.1816000000000004</v>
      </c>
      <c r="L86" s="44">
        <v>16.16</v>
      </c>
      <c r="M86" s="89">
        <f t="shared" si="16"/>
        <v>4.9255680000000002</v>
      </c>
      <c r="N86" s="72">
        <v>420</v>
      </c>
      <c r="O86" s="90">
        <f t="shared" si="17"/>
        <v>39.019260000000003</v>
      </c>
      <c r="P86" s="69" t="s">
        <v>777</v>
      </c>
      <c r="Q86" s="14" t="s">
        <v>98</v>
      </c>
      <c r="R86" s="127">
        <v>850</v>
      </c>
      <c r="S86" s="14" t="s">
        <v>1403</v>
      </c>
      <c r="T86" s="14"/>
      <c r="U86" s="14"/>
      <c r="V86" s="14"/>
      <c r="W86" s="14" t="s">
        <v>94</v>
      </c>
      <c r="X86" s="14">
        <v>4</v>
      </c>
      <c r="Y86" s="14" t="s">
        <v>1404</v>
      </c>
      <c r="Z86" s="14" t="s">
        <v>55</v>
      </c>
      <c r="AA86" s="14" t="s">
        <v>56</v>
      </c>
      <c r="AB86" s="14" t="s">
        <v>55</v>
      </c>
      <c r="AC86" s="14" t="s">
        <v>57</v>
      </c>
      <c r="AD86" s="14" t="s">
        <v>1405</v>
      </c>
      <c r="AE86" s="14" t="s">
        <v>1406</v>
      </c>
      <c r="AF86" s="14"/>
    </row>
    <row r="87" spans="1:32" ht="17.100000000000001" customHeight="1" x14ac:dyDescent="0.2">
      <c r="A87" s="14" t="s">
        <v>1407</v>
      </c>
      <c r="B87" s="14" t="s">
        <v>699</v>
      </c>
      <c r="C87" s="14">
        <v>7</v>
      </c>
      <c r="D87" s="14">
        <v>3</v>
      </c>
      <c r="E87" s="48">
        <v>10</v>
      </c>
      <c r="F87" s="63">
        <v>20.8</v>
      </c>
      <c r="G87" s="76">
        <f t="shared" si="11"/>
        <v>6.3398400000000006</v>
      </c>
      <c r="H87" s="44">
        <v>14.8</v>
      </c>
      <c r="I87" s="89">
        <f t="shared" si="12"/>
        <v>4.5110400000000004</v>
      </c>
      <c r="J87" s="63">
        <v>11</v>
      </c>
      <c r="K87" s="76">
        <f t="shared" si="13"/>
        <v>3.3528000000000002</v>
      </c>
      <c r="L87" s="44">
        <v>7.33</v>
      </c>
      <c r="M87" s="89">
        <f t="shared" si="16"/>
        <v>2.2341839999999999</v>
      </c>
      <c r="N87" s="72">
        <v>76</v>
      </c>
      <c r="O87" s="90">
        <f t="shared" si="17"/>
        <v>7.0606280000000003</v>
      </c>
      <c r="P87" s="69" t="s">
        <v>48</v>
      </c>
      <c r="Q87" s="14" t="s">
        <v>98</v>
      </c>
      <c r="R87" s="127">
        <v>125</v>
      </c>
      <c r="S87" s="14" t="s">
        <v>657</v>
      </c>
      <c r="T87" s="14"/>
      <c r="U87" s="14"/>
      <c r="V87" s="14"/>
      <c r="W87" s="14" t="s">
        <v>107</v>
      </c>
      <c r="X87" s="14"/>
      <c r="Y87" s="14"/>
      <c r="Z87" s="14" t="s">
        <v>56</v>
      </c>
      <c r="AA87" s="14" t="s">
        <v>56</v>
      </c>
      <c r="AB87" s="14" t="s">
        <v>56</v>
      </c>
      <c r="AC87" s="14" t="s">
        <v>1408</v>
      </c>
      <c r="AD87" s="14" t="s">
        <v>1409</v>
      </c>
      <c r="AE87" s="14" t="s">
        <v>661</v>
      </c>
      <c r="AF87" s="14"/>
    </row>
    <row r="88" spans="1:32" ht="17.100000000000001" customHeight="1" x14ac:dyDescent="0.2">
      <c r="A88" s="14" t="s">
        <v>1410</v>
      </c>
      <c r="B88" s="14" t="s">
        <v>699</v>
      </c>
      <c r="C88" s="14">
        <v>6</v>
      </c>
      <c r="D88" s="14">
        <v>3</v>
      </c>
      <c r="E88" s="48">
        <v>10</v>
      </c>
      <c r="F88" s="63">
        <v>17</v>
      </c>
      <c r="G88" s="76">
        <f t="shared" si="11"/>
        <v>5.1816000000000004</v>
      </c>
      <c r="H88" s="44">
        <v>13.75</v>
      </c>
      <c r="I88" s="89">
        <f t="shared" si="12"/>
        <v>4.1909999999999998</v>
      </c>
      <c r="J88" s="63">
        <v>7.08</v>
      </c>
      <c r="K88" s="76">
        <f t="shared" si="13"/>
        <v>2.1579840000000003</v>
      </c>
      <c r="L88" s="44">
        <v>5.6</v>
      </c>
      <c r="M88" s="89">
        <f t="shared" si="16"/>
        <v>1.70688</v>
      </c>
      <c r="N88" s="72">
        <v>47</v>
      </c>
      <c r="O88" s="90">
        <f t="shared" si="17"/>
        <v>4.366441</v>
      </c>
      <c r="P88" s="69" t="s">
        <v>48</v>
      </c>
      <c r="Q88" s="14" t="s">
        <v>700</v>
      </c>
      <c r="R88" s="127">
        <v>75</v>
      </c>
      <c r="S88" s="14" t="s">
        <v>1411</v>
      </c>
      <c r="T88" s="14" t="s">
        <v>1113</v>
      </c>
      <c r="U88" s="14"/>
      <c r="V88" s="14"/>
      <c r="W88" s="14" t="s">
        <v>173</v>
      </c>
      <c r="X88" s="14"/>
      <c r="Y88" s="14"/>
      <c r="Z88" s="14" t="s">
        <v>56</v>
      </c>
      <c r="AA88" s="14" t="s">
        <v>56</v>
      </c>
      <c r="AB88" s="14" t="s">
        <v>56</v>
      </c>
      <c r="AC88" s="14" t="s">
        <v>139</v>
      </c>
      <c r="AD88" s="14"/>
      <c r="AE88" s="14" t="s">
        <v>1412</v>
      </c>
      <c r="AF88" s="14" t="s">
        <v>1413</v>
      </c>
    </row>
    <row r="89" spans="1:32" ht="17.100000000000001" customHeight="1" x14ac:dyDescent="0.2">
      <c r="A89" s="14" t="s">
        <v>1414</v>
      </c>
      <c r="B89" s="14" t="s">
        <v>47</v>
      </c>
      <c r="C89" s="14">
        <v>6</v>
      </c>
      <c r="D89" s="14">
        <v>3</v>
      </c>
      <c r="E89" s="48">
        <v>10</v>
      </c>
      <c r="F89" s="63">
        <v>22.8</v>
      </c>
      <c r="G89" s="76">
        <f t="shared" si="11"/>
        <v>6.9494400000000009</v>
      </c>
      <c r="H89" s="44">
        <v>20.25</v>
      </c>
      <c r="I89" s="89">
        <f t="shared" si="12"/>
        <v>6.1722000000000001</v>
      </c>
      <c r="J89" s="63">
        <v>8.66</v>
      </c>
      <c r="K89" s="76">
        <f t="shared" si="13"/>
        <v>2.6395680000000001</v>
      </c>
      <c r="L89" s="44">
        <v>7.66</v>
      </c>
      <c r="M89" s="89">
        <f t="shared" si="16"/>
        <v>2.334768</v>
      </c>
      <c r="N89" s="72">
        <v>87</v>
      </c>
      <c r="O89" s="90">
        <f t="shared" si="17"/>
        <v>8.0825610000000001</v>
      </c>
      <c r="P89" s="69" t="s">
        <v>48</v>
      </c>
      <c r="Q89" s="14" t="s">
        <v>700</v>
      </c>
      <c r="R89" s="127">
        <v>125</v>
      </c>
      <c r="S89" s="14" t="s">
        <v>1411</v>
      </c>
      <c r="T89" s="14" t="s">
        <v>1113</v>
      </c>
      <c r="U89" s="14"/>
      <c r="V89" s="14"/>
      <c r="W89" s="14" t="s">
        <v>78</v>
      </c>
      <c r="X89" s="14"/>
      <c r="Y89" s="14"/>
      <c r="Z89" s="14" t="s">
        <v>56</v>
      </c>
      <c r="AA89" s="14" t="s">
        <v>56</v>
      </c>
      <c r="AB89" s="14" t="s">
        <v>55</v>
      </c>
      <c r="AC89" s="14" t="s">
        <v>139</v>
      </c>
      <c r="AD89" s="14"/>
      <c r="AE89" s="14" t="s">
        <v>1412</v>
      </c>
      <c r="AF89" s="14" t="s">
        <v>1413</v>
      </c>
    </row>
    <row r="90" spans="1:32" ht="17.100000000000001" customHeight="1" x14ac:dyDescent="0.2">
      <c r="A90" s="14" t="s">
        <v>1415</v>
      </c>
      <c r="B90" s="14"/>
      <c r="C90" s="14"/>
      <c r="D90" s="14"/>
      <c r="E90" s="48"/>
      <c r="F90" s="63"/>
      <c r="G90" s="76"/>
      <c r="H90" s="44"/>
      <c r="I90" s="89"/>
      <c r="J90" s="63"/>
      <c r="K90" s="76"/>
      <c r="L90" s="44"/>
      <c r="M90" s="89"/>
      <c r="N90" s="72"/>
      <c r="O90" s="90"/>
      <c r="P90" s="69"/>
      <c r="Q90" s="14"/>
      <c r="R90" s="127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</sheetData>
  <autoFilter ref="A2:AF90" xr:uid="{00000000-0009-0000-0000-000005000000}"/>
  <customSheetViews>
    <customSheetView guid="{5B247772-C614-4CD7-9A2E-DF585A8B9078}" scale="140" showRuler="0">
      <pane xSplit="6" ySplit="12" topLeftCell="G41" activePane="bottomRight" state="frozen"/>
      <selection pane="bottomRight" activeCell="G41" sqref="G41"/>
      <pageMargins left="0" right="0" top="0" bottom="0" header="0" footer="0"/>
    </customSheetView>
    <customSheetView guid="{658EB156-4CAD-4031-825A-14AD2CA734B3}" scale="140" showRuler="0">
      <pane xSplit="6" ySplit="12" topLeftCell="G128" activePane="bottomRight" state="frozen"/>
      <selection pane="bottomRight" activeCell="A155" sqref="A155:IV155"/>
      <pageMargins left="0" right="0" top="0" bottom="0" header="0" footer="0"/>
      <headerFooter alignWithMargins="0"/>
    </customSheetView>
    <customSheetView guid="{A0907707-7F1F-4B0C-A16C-098440D39007}" scale="140" showRuler="0">
      <pane xSplit="6" ySplit="13" topLeftCell="G14" activePane="bottomRight" state="frozen"/>
      <selection pane="bottomRight" activeCell="J20" sqref="J20"/>
      <pageMargins left="0" right="0" top="0" bottom="0" header="0" footer="0"/>
      <headerFooter alignWithMargins="0"/>
    </customSheetView>
    <customSheetView guid="{78134DC7-C14F-4F41-B487-89B68374878E}" scale="140" showRuler="0">
      <pane xSplit="6" ySplit="13" topLeftCell="G104" activePane="bottomRight" state="frozen"/>
      <selection pane="bottomRight" activeCell="A115" sqref="A115:IV115"/>
      <pageMargins left="0" right="0" top="0" bottom="0" header="0" footer="0"/>
      <headerFooter alignWithMargins="0"/>
    </customSheetView>
    <customSheetView guid="{1B8423AF-AE2B-4DA4-8CEA-0954F438544A}" scale="140" topLeftCell="A24">
      <selection activeCell="H51" sqref="H51"/>
      <pageMargins left="0" right="0" top="0" bottom="0" header="0" footer="0"/>
    </customSheetView>
    <customSheetView guid="{9BFD68D7-E5B7-46FA-8EFD-E1CAD6557802}" scale="140">
      <selection activeCell="X6" sqref="X6"/>
      <pageMargins left="0" right="0" top="0" bottom="0" header="0" footer="0"/>
    </customSheetView>
    <customSheetView guid="{3C165314-E35A-49A4-9CBF-69B92B3F29DF}" scale="140" showRuler="0">
      <pane xSplit="6" ySplit="12" topLeftCell="G41" activePane="bottomRight" state="frozen"/>
      <selection pane="bottomRight" activeCell="G41" sqref="G41"/>
      <pageMargins left="0" right="0" top="0" bottom="0" header="0" footer="0"/>
    </customSheetView>
  </customSheetViews>
  <mergeCells count="6">
    <mergeCell ref="N1:O1"/>
    <mergeCell ref="B1:E1"/>
    <mergeCell ref="F1:G1"/>
    <mergeCell ref="H1:I1"/>
    <mergeCell ref="J1:K1"/>
    <mergeCell ref="L1:M1"/>
  </mergeCells>
  <phoneticPr fontId="7" type="noConversion"/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X11"/>
  <sheetViews>
    <sheetView showRuler="0" zoomScaleNormal="100" workbookViewId="0">
      <selection activeCell="U14" sqref="U14"/>
    </sheetView>
  </sheetViews>
  <sheetFormatPr defaultColWidth="9" defaultRowHeight="12.75" x14ac:dyDescent="0.2"/>
  <cols>
    <col min="1" max="1" width="8.42578125" style="23" customWidth="1"/>
    <col min="2" max="2" width="10" style="23" customWidth="1"/>
    <col min="3" max="3" width="8.5703125" style="23" customWidth="1"/>
    <col min="4" max="4" width="10.28515625" style="23" customWidth="1"/>
    <col min="5" max="5" width="8.42578125" style="23" customWidth="1"/>
    <col min="6" max="6" width="8.5703125" style="23" customWidth="1"/>
    <col min="7" max="7" width="8" style="23" customWidth="1"/>
    <col min="8" max="9" width="7.7109375" style="23" customWidth="1"/>
    <col min="10" max="10" width="7.42578125" style="23" customWidth="1"/>
    <col min="11" max="11" width="7.7109375" style="23" customWidth="1"/>
    <col min="12" max="12" width="7" style="23" customWidth="1"/>
    <col min="13" max="13" width="7.42578125" style="23" customWidth="1"/>
    <col min="14" max="14" width="7" style="23" customWidth="1"/>
    <col min="15" max="15" width="7.28515625" style="23" customWidth="1"/>
    <col min="16" max="16" width="17.28515625" style="23" bestFit="1" customWidth="1"/>
    <col min="17" max="17" width="16.28515625" style="23" bestFit="1" customWidth="1"/>
    <col min="18" max="18" width="10" style="23" bestFit="1" customWidth="1"/>
    <col min="19" max="19" width="86.28515625" style="23" customWidth="1"/>
    <col min="20" max="20" width="35.7109375" style="23" bestFit="1" customWidth="1"/>
    <col min="21" max="21" width="19.7109375" style="23" bestFit="1" customWidth="1"/>
    <col min="22" max="22" width="17.28515625" style="23" bestFit="1" customWidth="1"/>
    <col min="23" max="23" width="16.42578125" style="23" bestFit="1" customWidth="1"/>
    <col min="24" max="24" width="13.7109375" style="33" bestFit="1" customWidth="1"/>
    <col min="25" max="16384" width="9" style="23"/>
  </cols>
  <sheetData>
    <row r="1" spans="1:24" ht="37.5" customHeight="1" x14ac:dyDescent="0.2">
      <c r="B1" s="184" t="s">
        <v>1416</v>
      </c>
      <c r="C1" s="184"/>
      <c r="D1" s="184"/>
      <c r="E1" s="184"/>
      <c r="F1" s="182" t="s">
        <v>14</v>
      </c>
      <c r="G1" s="178"/>
      <c r="H1" s="182" t="s">
        <v>15</v>
      </c>
      <c r="I1" s="182"/>
      <c r="J1" s="179" t="s">
        <v>16</v>
      </c>
      <c r="K1" s="178"/>
      <c r="L1" s="179" t="s">
        <v>688</v>
      </c>
      <c r="M1" s="178"/>
      <c r="N1" s="172" t="s">
        <v>689</v>
      </c>
      <c r="O1" s="173"/>
    </row>
    <row r="2" spans="1:24" s="34" customFormat="1" ht="37.5" customHeight="1" x14ac:dyDescent="0.2">
      <c r="A2" s="120" t="s">
        <v>18</v>
      </c>
      <c r="B2" s="120" t="s">
        <v>690</v>
      </c>
      <c r="C2" s="120" t="s">
        <v>1156</v>
      </c>
      <c r="D2" s="120" t="s">
        <v>21</v>
      </c>
      <c r="E2" s="123" t="s">
        <v>22</v>
      </c>
      <c r="F2" s="132" t="s">
        <v>23</v>
      </c>
      <c r="G2" s="74" t="s">
        <v>24</v>
      </c>
      <c r="H2" s="125" t="s">
        <v>23</v>
      </c>
      <c r="I2" s="84" t="s">
        <v>24</v>
      </c>
      <c r="J2" s="124" t="s">
        <v>23</v>
      </c>
      <c r="K2" s="74" t="s">
        <v>24</v>
      </c>
      <c r="L2" s="124" t="s">
        <v>23</v>
      </c>
      <c r="M2" s="74" t="s">
        <v>24</v>
      </c>
      <c r="N2" s="124" t="s">
        <v>25</v>
      </c>
      <c r="O2" s="77" t="s">
        <v>26</v>
      </c>
      <c r="P2" s="126" t="s">
        <v>27</v>
      </c>
      <c r="Q2" s="120" t="s">
        <v>28</v>
      </c>
      <c r="R2" s="120" t="s">
        <v>30</v>
      </c>
      <c r="S2" s="120" t="s">
        <v>31</v>
      </c>
      <c r="T2" s="120" t="s">
        <v>32</v>
      </c>
      <c r="U2" s="127" t="s">
        <v>35</v>
      </c>
      <c r="V2" s="120" t="s">
        <v>41</v>
      </c>
      <c r="W2" s="120" t="s">
        <v>43</v>
      </c>
      <c r="X2" s="127" t="s">
        <v>44</v>
      </c>
    </row>
    <row r="3" spans="1:24" s="25" customFormat="1" ht="17.100000000000001" customHeight="1" x14ac:dyDescent="0.2">
      <c r="A3" s="14" t="s">
        <v>1417</v>
      </c>
      <c r="B3" s="14" t="s">
        <v>699</v>
      </c>
      <c r="C3" s="14">
        <v>7</v>
      </c>
      <c r="D3" s="14">
        <v>4</v>
      </c>
      <c r="E3" s="48">
        <v>7</v>
      </c>
      <c r="F3" s="63">
        <v>51.17</v>
      </c>
      <c r="G3" s="76">
        <f>F3*0.3048</f>
        <v>15.596616000000001</v>
      </c>
      <c r="H3" s="44">
        <v>50.67</v>
      </c>
      <c r="I3" s="89">
        <f>H3*0.3048</f>
        <v>15.444216000000001</v>
      </c>
      <c r="J3" s="63">
        <v>31.08</v>
      </c>
      <c r="K3" s="76">
        <f>J3*0.3048</f>
        <v>9.4731839999999998</v>
      </c>
      <c r="L3" s="63">
        <v>28.41</v>
      </c>
      <c r="M3" s="76">
        <f>L3*0.3048</f>
        <v>8.6593680000000006</v>
      </c>
      <c r="N3" s="92">
        <v>729</v>
      </c>
      <c r="O3" s="90">
        <f t="shared" ref="O3" si="0">N3*0.092903</f>
        <v>67.726286999999999</v>
      </c>
      <c r="P3" s="69" t="s">
        <v>48</v>
      </c>
      <c r="Q3" s="14" t="s">
        <v>1418</v>
      </c>
      <c r="R3" s="127">
        <v>375</v>
      </c>
      <c r="S3" s="14" t="s">
        <v>1419</v>
      </c>
      <c r="T3" s="14" t="s">
        <v>269</v>
      </c>
      <c r="U3" s="14" t="s">
        <v>94</v>
      </c>
      <c r="V3" s="14"/>
      <c r="W3" s="14" t="s">
        <v>102</v>
      </c>
      <c r="X3" s="14"/>
    </row>
    <row r="4" spans="1:24" s="25" customFormat="1" ht="17.100000000000001" customHeight="1" x14ac:dyDescent="0.2">
      <c r="A4" s="14" t="s">
        <v>1420</v>
      </c>
      <c r="B4" s="14" t="s">
        <v>47</v>
      </c>
      <c r="C4" s="14">
        <v>4</v>
      </c>
      <c r="D4" s="14">
        <v>4</v>
      </c>
      <c r="E4" s="48">
        <v>7</v>
      </c>
      <c r="F4" s="63">
        <v>13.5</v>
      </c>
      <c r="G4" s="76">
        <f t="shared" ref="G4" si="1">F4*0.3048</f>
        <v>4.1147999999999998</v>
      </c>
      <c r="H4" s="44">
        <v>13.33</v>
      </c>
      <c r="I4" s="89">
        <f t="shared" ref="I4" si="2">H4*0.3048</f>
        <v>4.0629840000000002</v>
      </c>
      <c r="J4" s="63">
        <v>7</v>
      </c>
      <c r="K4" s="76">
        <f t="shared" ref="K4" si="3">J4*0.3048</f>
        <v>2.1335999999999999</v>
      </c>
      <c r="L4" s="63"/>
      <c r="M4" s="76"/>
      <c r="N4" s="92"/>
      <c r="O4" s="90"/>
      <c r="P4" s="69" t="s">
        <v>48</v>
      </c>
      <c r="Q4" s="14" t="s">
        <v>1421</v>
      </c>
      <c r="R4" s="127">
        <v>160</v>
      </c>
      <c r="S4" s="14"/>
      <c r="T4" s="14" t="s">
        <v>716</v>
      </c>
      <c r="U4" s="14"/>
      <c r="V4" s="14"/>
      <c r="W4" s="14" t="s">
        <v>170</v>
      </c>
      <c r="X4" s="14"/>
    </row>
    <row r="5" spans="1:24" ht="17.100000000000001" customHeight="1" x14ac:dyDescent="0.2">
      <c r="A5" s="40" t="s">
        <v>1422</v>
      </c>
      <c r="B5" s="40" t="s">
        <v>699</v>
      </c>
      <c r="C5" s="40">
        <v>8</v>
      </c>
      <c r="D5" s="40">
        <v>3</v>
      </c>
      <c r="E5" s="49">
        <v>15</v>
      </c>
      <c r="F5" s="98">
        <v>22.5</v>
      </c>
      <c r="G5" s="76">
        <v>6.8580000000000005</v>
      </c>
      <c r="H5" s="119">
        <v>28</v>
      </c>
      <c r="I5" s="89">
        <v>8.5343999999999998</v>
      </c>
      <c r="J5" s="98">
        <v>11.16</v>
      </c>
      <c r="K5" s="76">
        <v>3.4015680000000001</v>
      </c>
      <c r="L5" s="40">
        <v>0</v>
      </c>
      <c r="M5" s="76">
        <v>0</v>
      </c>
      <c r="N5" s="40">
        <v>120</v>
      </c>
      <c r="O5" s="90">
        <v>11.14836</v>
      </c>
      <c r="P5" s="40" t="s">
        <v>48</v>
      </c>
      <c r="Q5" s="40" t="s">
        <v>904</v>
      </c>
      <c r="R5" s="133">
        <v>250</v>
      </c>
      <c r="S5" s="40" t="s">
        <v>1423</v>
      </c>
      <c r="T5" s="40" t="s">
        <v>1424</v>
      </c>
      <c r="U5" s="40" t="s">
        <v>78</v>
      </c>
      <c r="V5" s="40" t="s">
        <v>604</v>
      </c>
      <c r="W5" s="40" t="s">
        <v>606</v>
      </c>
      <c r="X5" s="40" t="s">
        <v>1425</v>
      </c>
    </row>
    <row r="6" spans="1:24" ht="17.100000000000001" customHeight="1" x14ac:dyDescent="0.2">
      <c r="A6" s="40" t="s">
        <v>1427</v>
      </c>
      <c r="B6" s="14" t="s">
        <v>699</v>
      </c>
      <c r="C6" s="14">
        <v>7</v>
      </c>
      <c r="D6" s="14">
        <v>3</v>
      </c>
      <c r="E6" s="48">
        <v>20</v>
      </c>
      <c r="F6" s="63">
        <v>20.399999999999999</v>
      </c>
      <c r="G6" s="76">
        <f>F6*0.3048</f>
        <v>6.2179199999999994</v>
      </c>
      <c r="H6" s="44">
        <v>15</v>
      </c>
      <c r="I6" s="89">
        <f>H6*0.3048</f>
        <v>4.5720000000000001</v>
      </c>
      <c r="J6" s="63">
        <v>11.16</v>
      </c>
      <c r="K6" s="76">
        <f>J6*0.3048</f>
        <v>3.4015680000000001</v>
      </c>
      <c r="L6" s="44">
        <v>7.75</v>
      </c>
      <c r="M6" s="89">
        <f t="shared" ref="M6:M8" si="4">L6*0.3048</f>
        <v>2.3622000000000001</v>
      </c>
      <c r="N6" s="92">
        <v>79</v>
      </c>
      <c r="O6" s="90">
        <f>N6*0.092903</f>
        <v>7.3393369999999996</v>
      </c>
      <c r="P6" s="69" t="s">
        <v>48</v>
      </c>
      <c r="Q6" s="14" t="s">
        <v>748</v>
      </c>
      <c r="R6" s="127">
        <v>175</v>
      </c>
      <c r="S6" s="14" t="s">
        <v>1428</v>
      </c>
      <c r="T6" s="14" t="s">
        <v>1429</v>
      </c>
      <c r="U6" s="14" t="s">
        <v>85</v>
      </c>
      <c r="V6" s="14" t="s">
        <v>101</v>
      </c>
      <c r="W6" s="14" t="s">
        <v>661</v>
      </c>
      <c r="X6" s="14"/>
    </row>
    <row r="7" spans="1:24" ht="17.100000000000001" customHeight="1" x14ac:dyDescent="0.2">
      <c r="A7" s="40" t="s">
        <v>1430</v>
      </c>
      <c r="B7" s="14"/>
      <c r="C7" s="14"/>
      <c r="D7" s="14"/>
      <c r="E7" s="48"/>
      <c r="F7" s="63"/>
      <c r="G7" s="76">
        <f>F7*0.3048</f>
        <v>0</v>
      </c>
      <c r="H7" s="44"/>
      <c r="I7" s="89">
        <f>H7*0.3048</f>
        <v>0</v>
      </c>
      <c r="J7" s="63"/>
      <c r="K7" s="76">
        <f>J7*0.3048</f>
        <v>0</v>
      </c>
      <c r="L7" s="44"/>
      <c r="M7" s="89">
        <f t="shared" si="4"/>
        <v>0</v>
      </c>
      <c r="N7" s="92"/>
      <c r="O7" s="90">
        <f>N7*0.092903</f>
        <v>0</v>
      </c>
      <c r="P7" s="69"/>
      <c r="Q7" s="14"/>
      <c r="R7" s="127"/>
      <c r="S7" s="14"/>
      <c r="T7" s="14"/>
      <c r="U7" s="14"/>
      <c r="V7" s="14"/>
      <c r="W7" s="14"/>
      <c r="X7" s="14"/>
    </row>
    <row r="8" spans="1:24" ht="17.100000000000001" customHeight="1" x14ac:dyDescent="0.2">
      <c r="A8" s="40"/>
      <c r="B8" s="14"/>
      <c r="C8" s="14"/>
      <c r="D8" s="14"/>
      <c r="E8" s="48"/>
      <c r="F8" s="63"/>
      <c r="G8" s="76">
        <f>F8*0.3048</f>
        <v>0</v>
      </c>
      <c r="H8" s="44"/>
      <c r="I8" s="89">
        <f>H8*0.3048</f>
        <v>0</v>
      </c>
      <c r="J8" s="63"/>
      <c r="K8" s="76">
        <f>J8*0.3048</f>
        <v>0</v>
      </c>
      <c r="L8" s="44"/>
      <c r="M8" s="89">
        <f t="shared" si="4"/>
        <v>0</v>
      </c>
      <c r="N8" s="92"/>
      <c r="O8" s="90">
        <f>N8*0.092903</f>
        <v>0</v>
      </c>
      <c r="P8" s="69"/>
      <c r="Q8" s="14"/>
      <c r="R8" s="127"/>
      <c r="S8" s="14"/>
      <c r="T8" s="14"/>
      <c r="U8" s="14"/>
      <c r="V8" s="14"/>
      <c r="W8" s="14"/>
      <c r="X8" s="14"/>
    </row>
    <row r="9" spans="1:24" ht="17.100000000000001" customHeight="1" x14ac:dyDescent="0.2"/>
    <row r="10" spans="1:24" ht="17.100000000000001" customHeight="1" x14ac:dyDescent="0.2"/>
    <row r="11" spans="1:24" ht="17.100000000000001" customHeight="1" x14ac:dyDescent="0.2"/>
  </sheetData>
  <autoFilter ref="A2:X8" xr:uid="{00000000-0009-0000-0000-000006000000}"/>
  <customSheetViews>
    <customSheetView guid="{5B247772-C614-4CD7-9A2E-DF585A8B9078}" scale="130" showRuler="0">
      <pageMargins left="0" right="0" top="0" bottom="0" header="0" footer="0"/>
    </customSheetView>
    <customSheetView guid="{658EB156-4CAD-4031-825A-14AD2CA734B3}" scale="130" showRuler="0">
      <selection activeCell="A9" sqref="A9:IV9"/>
      <pageMargins left="0" right="0" top="0" bottom="0" header="0" footer="0"/>
      <headerFooter alignWithMargins="0"/>
    </customSheetView>
    <customSheetView guid="{A0907707-7F1F-4B0C-A16C-098440D39007}" scale="130" showRuler="0">
      <selection activeCell="A6" sqref="A6:IV6"/>
      <pageMargins left="0" right="0" top="0" bottom="0" header="0" footer="0"/>
      <headerFooter alignWithMargins="0"/>
    </customSheetView>
    <customSheetView guid="{78134DC7-C14F-4F41-B487-89B68374878E}" scale="130" showRuler="0">
      <selection activeCell="A6" sqref="A6:IV6"/>
      <pageMargins left="0" right="0" top="0" bottom="0" header="0" footer="0"/>
      <headerFooter alignWithMargins="0"/>
    </customSheetView>
    <customSheetView guid="{1B8423AF-AE2B-4DA4-8CEA-0954F438544A}" scale="130">
      <selection activeCell="A7" sqref="A7"/>
      <pageMargins left="0" right="0" top="0" bottom="0" header="0" footer="0"/>
    </customSheetView>
    <customSheetView guid="{9BFD68D7-E5B7-46FA-8EFD-E1CAD6557802}" scale="130">
      <selection activeCell="T24" sqref="T24"/>
      <pageMargins left="0" right="0" top="0" bottom="0" header="0" footer="0"/>
    </customSheetView>
    <customSheetView guid="{3C165314-E35A-49A4-9CBF-69B92B3F29DF}" scale="130" showRuler="0">
      <pageMargins left="0" right="0" top="0" bottom="0" header="0" footer="0"/>
    </customSheetView>
  </customSheetViews>
  <mergeCells count="6">
    <mergeCell ref="B1:E1"/>
    <mergeCell ref="J1:K1"/>
    <mergeCell ref="L1:M1"/>
    <mergeCell ref="N1:O1"/>
    <mergeCell ref="F1:G1"/>
    <mergeCell ref="H1:I1"/>
  </mergeCells>
  <phoneticPr fontId="7" type="noConversion"/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9"/>
  <sheetViews>
    <sheetView showRuler="0" zoomScaleNormal="100" workbookViewId="0">
      <pane ySplit="2" topLeftCell="A3" activePane="bottomLeft" state="frozen"/>
      <selection pane="bottomLeft" activeCell="H16" sqref="H16"/>
    </sheetView>
  </sheetViews>
  <sheetFormatPr defaultColWidth="9" defaultRowHeight="12.75" x14ac:dyDescent="0.2"/>
  <cols>
    <col min="1" max="1" width="8.5703125" style="23" bestFit="1" customWidth="1"/>
    <col min="2" max="2" width="14.42578125" style="23" bestFit="1" customWidth="1"/>
    <col min="3" max="3" width="12" style="23" customWidth="1"/>
    <col min="4" max="5" width="9.7109375" style="23" customWidth="1"/>
    <col min="6" max="7" width="7.7109375" style="160" customWidth="1"/>
    <col min="8" max="8" width="8.28515625" style="160" customWidth="1"/>
    <col min="9" max="9" width="8.7109375" style="160" customWidth="1"/>
    <col min="10" max="10" width="8.28515625" style="160" customWidth="1"/>
    <col min="11" max="11" width="7.28515625" style="160" customWidth="1"/>
    <col min="12" max="12" width="8.28515625" style="160" customWidth="1"/>
    <col min="13" max="13" width="8.5703125" style="160" customWidth="1"/>
    <col min="14" max="14" width="31.28515625" style="33" customWidth="1"/>
    <col min="15" max="15" width="8.28515625" style="9" customWidth="1"/>
    <col min="16" max="16" width="7.28515625" style="115" customWidth="1"/>
    <col min="17" max="17" width="30.42578125" style="33" customWidth="1"/>
    <col min="18" max="18" width="26.28515625" style="23" customWidth="1"/>
    <col min="19" max="19" width="14.42578125" style="33" customWidth="1"/>
    <col min="20" max="20" width="15.7109375" style="33" bestFit="1" customWidth="1"/>
    <col min="21" max="21" width="15.140625" style="23" bestFit="1" customWidth="1"/>
    <col min="22" max="22" width="12.7109375" style="33" bestFit="1" customWidth="1"/>
    <col min="23" max="23" width="10.7109375" style="23" customWidth="1"/>
    <col min="24" max="24" width="12.5703125" style="23" customWidth="1"/>
    <col min="25" max="16384" width="9" style="23"/>
  </cols>
  <sheetData>
    <row r="1" spans="1:24" ht="42.75" customHeight="1" x14ac:dyDescent="0.2">
      <c r="B1" s="185" t="s">
        <v>1431</v>
      </c>
      <c r="C1" s="185"/>
      <c r="D1" s="185"/>
      <c r="E1" s="185"/>
      <c r="F1" s="182" t="s">
        <v>14</v>
      </c>
      <c r="G1" s="178"/>
      <c r="H1" s="182" t="s">
        <v>15</v>
      </c>
      <c r="I1" s="182"/>
      <c r="J1" s="179" t="s">
        <v>16</v>
      </c>
      <c r="K1" s="178"/>
      <c r="L1" s="179" t="s">
        <v>1432</v>
      </c>
      <c r="M1" s="178"/>
    </row>
    <row r="2" spans="1:24" s="24" customFormat="1" ht="49.9" customHeight="1" x14ac:dyDescent="0.2">
      <c r="A2" s="120" t="s">
        <v>18</v>
      </c>
      <c r="B2" s="120" t="s">
        <v>19</v>
      </c>
      <c r="C2" s="120" t="s">
        <v>1156</v>
      </c>
      <c r="D2" s="120" t="s">
        <v>21</v>
      </c>
      <c r="E2" s="123" t="s">
        <v>22</v>
      </c>
      <c r="F2" s="158" t="s">
        <v>23</v>
      </c>
      <c r="G2" s="74" t="s">
        <v>24</v>
      </c>
      <c r="H2" s="159" t="s">
        <v>23</v>
      </c>
      <c r="I2" s="84" t="s">
        <v>24</v>
      </c>
      <c r="J2" s="158" t="s">
        <v>23</v>
      </c>
      <c r="K2" s="74" t="s">
        <v>24</v>
      </c>
      <c r="L2" s="158" t="s">
        <v>25</v>
      </c>
      <c r="M2" s="74" t="s">
        <v>26</v>
      </c>
      <c r="N2" s="126" t="s">
        <v>27</v>
      </c>
      <c r="O2" s="120" t="s">
        <v>1433</v>
      </c>
      <c r="P2" s="116" t="s">
        <v>1434</v>
      </c>
      <c r="Q2" s="120" t="s">
        <v>31</v>
      </c>
      <c r="R2" s="120" t="s">
        <v>1435</v>
      </c>
      <c r="S2" s="127" t="s">
        <v>35</v>
      </c>
      <c r="T2" s="120" t="s">
        <v>41</v>
      </c>
      <c r="U2" s="120" t="s">
        <v>42</v>
      </c>
      <c r="V2" s="120" t="s">
        <v>43</v>
      </c>
      <c r="W2" s="120" t="s">
        <v>44</v>
      </c>
    </row>
    <row r="3" spans="1:24" s="25" customFormat="1" ht="17.100000000000001" customHeight="1" x14ac:dyDescent="0.2">
      <c r="A3" s="14" t="s">
        <v>1436</v>
      </c>
      <c r="B3" s="14" t="s">
        <v>1437</v>
      </c>
      <c r="C3" s="14">
        <v>1.5</v>
      </c>
      <c r="D3" s="14">
        <v>2</v>
      </c>
      <c r="E3" s="48"/>
      <c r="F3" s="63">
        <v>28.08</v>
      </c>
      <c r="G3" s="101">
        <f t="shared" ref="G3:G4" si="0">F3*0.3048</f>
        <v>8.5587839999999993</v>
      </c>
      <c r="H3" s="63">
        <v>26.5</v>
      </c>
      <c r="I3" s="101">
        <f t="shared" ref="I3:I4" si="1">H3*0.3048</f>
        <v>8.0772000000000013</v>
      </c>
      <c r="J3" s="44">
        <v>15.25</v>
      </c>
      <c r="K3" s="101">
        <f t="shared" ref="K3:K4" si="2">J3*0.3048</f>
        <v>4.6482000000000001</v>
      </c>
      <c r="L3" s="63">
        <v>345</v>
      </c>
      <c r="M3" s="101">
        <f t="shared" ref="M3:M4" si="3">L3*0.092903</f>
        <v>32.051535000000001</v>
      </c>
      <c r="N3" s="69" t="s">
        <v>1438</v>
      </c>
      <c r="O3" s="127">
        <v>400</v>
      </c>
      <c r="P3" s="117"/>
      <c r="Q3" s="14"/>
      <c r="R3" s="14"/>
      <c r="S3" s="17" t="s">
        <v>1439</v>
      </c>
      <c r="T3" s="14" t="s">
        <v>335</v>
      </c>
      <c r="U3" s="14"/>
      <c r="V3" s="14" t="s">
        <v>102</v>
      </c>
      <c r="W3" s="14"/>
    </row>
    <row r="4" spans="1:24" s="25" customFormat="1" ht="17.100000000000001" customHeight="1" x14ac:dyDescent="0.2">
      <c r="A4" s="14" t="s">
        <v>1440</v>
      </c>
      <c r="B4" s="14" t="s">
        <v>639</v>
      </c>
      <c r="C4" s="14">
        <v>1.5</v>
      </c>
      <c r="D4" s="14">
        <v>2</v>
      </c>
      <c r="E4" s="48">
        <v>15</v>
      </c>
      <c r="F4" s="63">
        <v>49.8</v>
      </c>
      <c r="G4" s="101">
        <f t="shared" si="0"/>
        <v>15.179040000000001</v>
      </c>
      <c r="H4" s="63">
        <v>49.16</v>
      </c>
      <c r="I4" s="101">
        <f t="shared" si="1"/>
        <v>14.983967999999999</v>
      </c>
      <c r="J4" s="63">
        <v>30</v>
      </c>
      <c r="K4" s="101">
        <f t="shared" si="2"/>
        <v>9.1440000000000001</v>
      </c>
      <c r="L4" s="63">
        <v>1232</v>
      </c>
      <c r="M4" s="101">
        <f t="shared" si="3"/>
        <v>114.456496</v>
      </c>
      <c r="N4" s="14" t="s">
        <v>1441</v>
      </c>
      <c r="O4" s="127">
        <v>1475</v>
      </c>
      <c r="P4" s="117"/>
      <c r="Q4" s="14" t="s">
        <v>1442</v>
      </c>
      <c r="R4" s="14"/>
      <c r="S4" s="17" t="s">
        <v>449</v>
      </c>
      <c r="T4" s="14" t="s">
        <v>1443</v>
      </c>
      <c r="U4" s="14"/>
      <c r="V4" s="14" t="s">
        <v>102</v>
      </c>
      <c r="W4" s="14"/>
    </row>
    <row r="5" spans="1:24" s="25" customFormat="1" ht="17.100000000000001" customHeight="1" x14ac:dyDescent="0.2">
      <c r="A5" s="14" t="s">
        <v>1444</v>
      </c>
      <c r="B5" s="14" t="s">
        <v>279</v>
      </c>
      <c r="C5" s="14">
        <v>1</v>
      </c>
      <c r="D5" s="14">
        <v>2</v>
      </c>
      <c r="E5" s="48">
        <v>9</v>
      </c>
      <c r="F5" s="63">
        <v>66.5</v>
      </c>
      <c r="G5" s="101">
        <f t="shared" ref="G5:G7" si="4">F5*0.3048</f>
        <v>20.269200000000001</v>
      </c>
      <c r="H5" s="63">
        <v>51</v>
      </c>
      <c r="I5" s="101">
        <f t="shared" ref="I5" si="5">H5*0.3048</f>
        <v>15.5448</v>
      </c>
      <c r="J5" s="63">
        <v>31</v>
      </c>
      <c r="K5" s="101">
        <f t="shared" ref="K5" si="6">J5*0.3048</f>
        <v>9.4488000000000003</v>
      </c>
      <c r="L5" s="63">
        <v>1512</v>
      </c>
      <c r="M5" s="101">
        <f t="shared" ref="M5" si="7">L5*0.092903</f>
        <v>140.469336</v>
      </c>
      <c r="N5" s="14" t="s">
        <v>592</v>
      </c>
      <c r="O5" s="127">
        <v>1800</v>
      </c>
      <c r="P5" s="117"/>
      <c r="Q5" s="14" t="s">
        <v>1445</v>
      </c>
      <c r="R5" s="14"/>
      <c r="S5" s="17" t="s">
        <v>94</v>
      </c>
      <c r="T5" s="14" t="s">
        <v>57</v>
      </c>
      <c r="U5" s="14"/>
      <c r="V5" s="14" t="s">
        <v>1406</v>
      </c>
      <c r="W5" s="14"/>
    </row>
    <row r="6" spans="1:24" s="25" customFormat="1" ht="17.100000000000001" customHeight="1" x14ac:dyDescent="0.2">
      <c r="A6" s="14" t="s">
        <v>1446</v>
      </c>
      <c r="B6" s="14" t="s">
        <v>279</v>
      </c>
      <c r="C6" s="14">
        <v>1.5</v>
      </c>
      <c r="D6" s="14">
        <v>2</v>
      </c>
      <c r="E6" s="48">
        <v>8</v>
      </c>
      <c r="F6" s="63">
        <v>61.5</v>
      </c>
      <c r="G6" s="101">
        <f t="shared" si="4"/>
        <v>18.745200000000001</v>
      </c>
      <c r="H6" s="63">
        <v>55.5</v>
      </c>
      <c r="I6" s="101">
        <v>16.916399999999999</v>
      </c>
      <c r="J6" s="63">
        <v>30</v>
      </c>
      <c r="K6" s="101">
        <v>9.1440000000000001</v>
      </c>
      <c r="L6" s="63">
        <v>1458</v>
      </c>
      <c r="M6" s="101">
        <v>135.452574</v>
      </c>
      <c r="N6" s="14" t="s">
        <v>48</v>
      </c>
      <c r="O6" s="127">
        <v>1750</v>
      </c>
      <c r="P6" s="117"/>
      <c r="Q6" s="14" t="s">
        <v>1447</v>
      </c>
      <c r="R6" s="14"/>
      <c r="S6" s="17" t="s">
        <v>94</v>
      </c>
      <c r="T6" s="14" t="s">
        <v>57</v>
      </c>
      <c r="U6" s="14"/>
      <c r="V6" s="14" t="s">
        <v>1406</v>
      </c>
      <c r="W6" s="14"/>
    </row>
    <row r="7" spans="1:24" x14ac:dyDescent="0.2">
      <c r="A7" s="14" t="s">
        <v>1448</v>
      </c>
      <c r="B7" s="14" t="s">
        <v>279</v>
      </c>
      <c r="C7" s="14">
        <v>1.5</v>
      </c>
      <c r="D7" s="14">
        <v>2</v>
      </c>
      <c r="E7" s="14">
        <v>3</v>
      </c>
      <c r="F7" s="119">
        <v>57.4</v>
      </c>
      <c r="G7" s="119">
        <f t="shared" si="4"/>
        <v>17.495519999999999</v>
      </c>
      <c r="H7" s="119">
        <v>48.92</v>
      </c>
      <c r="I7" s="119">
        <v>14.91</v>
      </c>
      <c r="J7" s="119">
        <v>30.34</v>
      </c>
      <c r="K7" s="119">
        <v>9.25</v>
      </c>
      <c r="L7" s="119">
        <v>1291</v>
      </c>
      <c r="M7" s="119">
        <f t="shared" ref="M7" si="8">L7*0.3048</f>
        <v>393.49680000000001</v>
      </c>
      <c r="N7" s="40" t="s">
        <v>500</v>
      </c>
      <c r="O7" s="133">
        <v>1800</v>
      </c>
      <c r="P7" s="157"/>
      <c r="Q7" s="40" t="s">
        <v>1449</v>
      </c>
      <c r="R7" s="39"/>
      <c r="S7" s="40" t="s">
        <v>449</v>
      </c>
      <c r="T7" s="40" t="s">
        <v>1450</v>
      </c>
      <c r="U7" s="39" t="s">
        <v>1451</v>
      </c>
      <c r="V7" s="40" t="s">
        <v>102</v>
      </c>
      <c r="W7" s="39"/>
    </row>
    <row r="9" spans="1:24" ht="14.25" x14ac:dyDescent="0.2">
      <c r="A9" s="40" t="s">
        <v>1452</v>
      </c>
      <c r="B9" s="40" t="s">
        <v>317</v>
      </c>
      <c r="C9" s="40">
        <v>8</v>
      </c>
      <c r="D9" s="40">
        <v>3</v>
      </c>
      <c r="E9" s="49">
        <v>3</v>
      </c>
      <c r="F9" s="98">
        <v>17.16</v>
      </c>
      <c r="G9" s="76">
        <f>F9*0.3048</f>
        <v>5.2303680000000004</v>
      </c>
      <c r="H9" s="99">
        <v>16.8</v>
      </c>
      <c r="I9" s="89">
        <f>H9*0.3048</f>
        <v>5.1206400000000007</v>
      </c>
      <c r="J9" s="98">
        <v>15.75</v>
      </c>
      <c r="K9" s="76">
        <f>J9*0.3048</f>
        <v>4.8006000000000002</v>
      </c>
      <c r="L9" s="99">
        <v>135</v>
      </c>
      <c r="M9" s="89">
        <f>L9*0.092903</f>
        <v>12.541905</v>
      </c>
      <c r="N9" s="40" t="s">
        <v>1453</v>
      </c>
      <c r="O9" s="133">
        <v>200</v>
      </c>
      <c r="P9" s="39"/>
      <c r="Q9" s="40" t="s">
        <v>1454</v>
      </c>
      <c r="R9" s="40" t="s">
        <v>1455</v>
      </c>
      <c r="S9" s="39"/>
      <c r="T9" s="40" t="s">
        <v>1456</v>
      </c>
      <c r="U9" s="40"/>
      <c r="V9" s="40" t="s">
        <v>540</v>
      </c>
      <c r="W9" s="40" t="s">
        <v>541</v>
      </c>
      <c r="X9" s="106"/>
    </row>
  </sheetData>
  <autoFilter ref="A2:W9" xr:uid="{00000000-0009-0000-0000-000007000000}"/>
  <customSheetViews>
    <customSheetView guid="{5B247772-C614-4CD7-9A2E-DF585A8B9078}" scale="120" showRuler="0" topLeftCell="A7">
      <selection activeCell="Q41" sqref="Q41"/>
      <pageMargins left="0" right="0" top="0" bottom="0" header="0" footer="0"/>
    </customSheetView>
    <customSheetView guid="{658EB156-4CAD-4031-825A-14AD2CA734B3}" scale="120" showAutoFilter="1" showRuler="0" topLeftCell="A7">
      <selection sqref="A1:IV65536"/>
      <pageMargins left="0" right="0" top="0" bottom="0" header="0" footer="0"/>
      <headerFooter alignWithMargins="0"/>
      <autoFilter ref="B1:Q1" xr:uid="{D06F43A9-BFE7-45D1-88B5-2CE365C0F2F9}"/>
    </customSheetView>
    <customSheetView guid="{A0907707-7F1F-4B0C-A16C-098440D39007}" scale="120" showRuler="0">
      <selection activeCell="C12" sqref="C12"/>
      <pageMargins left="0" right="0" top="0" bottom="0" header="0" footer="0"/>
      <headerFooter alignWithMargins="0"/>
    </customSheetView>
    <customSheetView guid="{78134DC7-C14F-4F41-B487-89B68374878E}" scale="120" showRuler="0">
      <selection activeCell="C12" sqref="C12"/>
      <pageMargins left="0" right="0" top="0" bottom="0" header="0" footer="0"/>
      <headerFooter alignWithMargins="0"/>
    </customSheetView>
    <customSheetView guid="{1B8423AF-AE2B-4DA4-8CEA-0954F438544A}" scale="120" topLeftCell="A16">
      <selection activeCell="A43" sqref="A43"/>
      <pageMargins left="0" right="0" top="0" bottom="0" header="0" footer="0"/>
    </customSheetView>
    <customSheetView guid="{9BFD68D7-E5B7-46FA-8EFD-E1CAD6557802}" scale="120" topLeftCell="A13">
      <selection activeCell="N44" sqref="N44"/>
      <pageMargins left="0" right="0" top="0" bottom="0" header="0" footer="0"/>
    </customSheetView>
    <customSheetView guid="{3C165314-E35A-49A4-9CBF-69B92B3F29DF}" scale="120" showRuler="0"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7" type="noConversion"/>
  <pageMargins left="0.25" right="0.25" top="0.75" bottom="0.75" header="0.3" footer="0.3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34998626667073579"/>
  </sheetPr>
  <dimension ref="A1:Y28"/>
  <sheetViews>
    <sheetView showRuler="0" zoomScaleNormal="100" workbookViewId="0">
      <pane ySplit="2" topLeftCell="A3" activePane="bottomLeft" state="frozen"/>
      <selection pane="bottomLeft" activeCell="C31" sqref="C31"/>
    </sheetView>
  </sheetViews>
  <sheetFormatPr defaultColWidth="9" defaultRowHeight="14.25" x14ac:dyDescent="0.2"/>
  <cols>
    <col min="1" max="1" width="8.5703125" style="33" bestFit="1" customWidth="1"/>
    <col min="2" max="2" width="21.42578125" style="33" bestFit="1" customWidth="1"/>
    <col min="3" max="3" width="10.7109375" style="33" customWidth="1"/>
    <col min="4" max="4" width="11.7109375" style="33" bestFit="1" customWidth="1"/>
    <col min="5" max="5" width="9.7109375" style="33" customWidth="1"/>
    <col min="6" max="6" width="7.42578125" style="33" customWidth="1"/>
    <col min="7" max="7" width="8.42578125" style="33" customWidth="1"/>
    <col min="8" max="8" width="7.5703125" style="33" customWidth="1"/>
    <col min="9" max="9" width="8" style="33" customWidth="1"/>
    <col min="10" max="10" width="8.28515625" style="33" customWidth="1"/>
    <col min="11" max="11" width="9.28515625" style="33" customWidth="1"/>
    <col min="12" max="12" width="7.7109375" style="33" customWidth="1"/>
    <col min="13" max="13" width="8.28515625" style="33" customWidth="1"/>
    <col min="14" max="14" width="29.42578125" style="33" customWidth="1"/>
    <col min="15" max="15" width="10" style="33" bestFit="1" customWidth="1"/>
    <col min="16" max="16" width="16.42578125" style="33" bestFit="1" customWidth="1"/>
    <col min="17" max="17" width="13.42578125" style="33" bestFit="1" customWidth="1"/>
    <col min="18" max="18" width="19.7109375" style="33" bestFit="1" customWidth="1"/>
    <col min="19" max="19" width="17.28515625" style="33" bestFit="1" customWidth="1"/>
    <col min="20" max="20" width="20.28515625" style="33" bestFit="1" customWidth="1"/>
    <col min="21" max="21" width="37.28515625" style="33" bestFit="1" customWidth="1"/>
    <col min="22" max="22" width="47.7109375" style="33" bestFit="1" customWidth="1"/>
    <col min="23" max="23" width="19.42578125" style="33" bestFit="1" customWidth="1"/>
    <col min="24" max="24" width="10.28515625" style="33" bestFit="1" customWidth="1"/>
    <col min="25" max="25" width="19.42578125" style="102" bestFit="1" customWidth="1"/>
    <col min="26" max="16384" width="9" style="33"/>
  </cols>
  <sheetData>
    <row r="1" spans="1:25" ht="37.5" customHeight="1" x14ac:dyDescent="0.2">
      <c r="B1" s="188" t="s">
        <v>1457</v>
      </c>
      <c r="C1" s="188"/>
      <c r="D1" s="188"/>
      <c r="E1" s="188"/>
      <c r="F1" s="189" t="s">
        <v>14</v>
      </c>
      <c r="G1" s="187"/>
      <c r="H1" s="189" t="s">
        <v>1458</v>
      </c>
      <c r="I1" s="189"/>
      <c r="J1" s="186" t="s">
        <v>16</v>
      </c>
      <c r="K1" s="189"/>
      <c r="L1" s="186" t="s">
        <v>17</v>
      </c>
      <c r="M1" s="187"/>
    </row>
    <row r="2" spans="1:25" s="12" customFormat="1" ht="37.5" customHeight="1" x14ac:dyDescent="0.2">
      <c r="A2" s="120" t="s">
        <v>1459</v>
      </c>
      <c r="B2" s="120" t="s">
        <v>19</v>
      </c>
      <c r="C2" s="120" t="s">
        <v>1156</v>
      </c>
      <c r="D2" s="120" t="s">
        <v>21</v>
      </c>
      <c r="E2" s="123" t="s">
        <v>22</v>
      </c>
      <c r="F2" s="124" t="s">
        <v>23</v>
      </c>
      <c r="G2" s="74" t="s">
        <v>24</v>
      </c>
      <c r="H2" s="125" t="s">
        <v>23</v>
      </c>
      <c r="I2" s="84" t="s">
        <v>24</v>
      </c>
      <c r="J2" s="124" t="s">
        <v>23</v>
      </c>
      <c r="K2" s="84" t="s">
        <v>24</v>
      </c>
      <c r="L2" s="124" t="s">
        <v>25</v>
      </c>
      <c r="M2" s="77" t="s">
        <v>26</v>
      </c>
      <c r="N2" s="126" t="s">
        <v>27</v>
      </c>
      <c r="O2" s="123" t="s">
        <v>1460</v>
      </c>
      <c r="P2" s="127" t="s">
        <v>33</v>
      </c>
      <c r="Q2" s="127" t="s">
        <v>1158</v>
      </c>
      <c r="R2" s="127" t="s">
        <v>35</v>
      </c>
      <c r="S2" s="120" t="s">
        <v>41</v>
      </c>
      <c r="T2" s="120" t="s">
        <v>42</v>
      </c>
      <c r="U2" s="120" t="s">
        <v>31</v>
      </c>
      <c r="V2" s="120" t="s">
        <v>32</v>
      </c>
      <c r="W2" s="120" t="s">
        <v>43</v>
      </c>
      <c r="X2" s="120" t="s">
        <v>44</v>
      </c>
      <c r="Y2" s="103" t="s">
        <v>45</v>
      </c>
    </row>
    <row r="3" spans="1:25" s="24" customFormat="1" ht="17.100000000000001" customHeight="1" x14ac:dyDescent="0.2">
      <c r="A3" s="13" t="s">
        <v>1461</v>
      </c>
      <c r="B3" s="13" t="s">
        <v>279</v>
      </c>
      <c r="C3" s="13">
        <v>1</v>
      </c>
      <c r="D3" s="13">
        <v>3</v>
      </c>
      <c r="E3" s="57">
        <v>2</v>
      </c>
      <c r="F3" s="62">
        <v>21.17</v>
      </c>
      <c r="G3" s="75">
        <f t="shared" ref="G3:G28" si="0">F3*0.3048</f>
        <v>6.4526160000000008</v>
      </c>
      <c r="H3" s="60">
        <v>16.170000000000002</v>
      </c>
      <c r="I3" s="88">
        <f t="shared" ref="I3:I28" si="1">H3*0.3048</f>
        <v>4.9286160000000008</v>
      </c>
      <c r="J3" s="62">
        <v>14.83</v>
      </c>
      <c r="K3" s="88">
        <f t="shared" ref="K3:K28" si="2">J3*0.3048</f>
        <v>4.5201840000000004</v>
      </c>
      <c r="L3" s="94">
        <v>308</v>
      </c>
      <c r="M3" s="78">
        <f t="shared" ref="M3:M28" si="3">L3*0.092903</f>
        <v>28.614124</v>
      </c>
      <c r="N3" s="68" t="s">
        <v>1462</v>
      </c>
      <c r="O3" s="123">
        <v>300</v>
      </c>
      <c r="P3" s="13" t="s">
        <v>1463</v>
      </c>
      <c r="Q3" s="13"/>
      <c r="R3" s="13"/>
      <c r="S3" s="13" t="s">
        <v>495</v>
      </c>
      <c r="T3" s="13"/>
      <c r="U3" s="13" t="s">
        <v>1464</v>
      </c>
      <c r="V3" s="13"/>
      <c r="W3" s="13" t="s">
        <v>1178</v>
      </c>
      <c r="X3" s="13" t="s">
        <v>1179</v>
      </c>
      <c r="Y3" s="105"/>
    </row>
    <row r="4" spans="1:25" s="25" customFormat="1" ht="17.100000000000001" customHeight="1" x14ac:dyDescent="0.2">
      <c r="A4" s="14" t="s">
        <v>1465</v>
      </c>
      <c r="B4" s="14" t="s">
        <v>760</v>
      </c>
      <c r="C4" s="14">
        <v>1</v>
      </c>
      <c r="D4" s="14">
        <v>4</v>
      </c>
      <c r="E4" s="48">
        <v>10</v>
      </c>
      <c r="F4" s="63">
        <v>57</v>
      </c>
      <c r="G4" s="75">
        <f t="shared" si="0"/>
        <v>17.3736</v>
      </c>
      <c r="H4" s="44">
        <v>40</v>
      </c>
      <c r="I4" s="88">
        <f t="shared" si="1"/>
        <v>12.192</v>
      </c>
      <c r="J4" s="63">
        <v>40</v>
      </c>
      <c r="K4" s="88">
        <f t="shared" si="2"/>
        <v>12.192</v>
      </c>
      <c r="L4" s="92">
        <v>2052</v>
      </c>
      <c r="M4" s="78">
        <f t="shared" si="3"/>
        <v>190.636956</v>
      </c>
      <c r="N4" s="69" t="s">
        <v>1466</v>
      </c>
      <c r="O4" s="134">
        <v>360</v>
      </c>
      <c r="P4" s="14">
        <v>137</v>
      </c>
      <c r="Q4" s="14"/>
      <c r="R4" s="14"/>
      <c r="S4" s="14"/>
      <c r="T4" s="14"/>
      <c r="U4" s="14"/>
      <c r="V4" s="14"/>
      <c r="W4" s="14" t="s">
        <v>1467</v>
      </c>
      <c r="X4" s="14"/>
      <c r="Y4" s="104"/>
    </row>
    <row r="5" spans="1:25" s="25" customFormat="1" ht="17.100000000000001" customHeight="1" x14ac:dyDescent="0.2">
      <c r="A5" s="14" t="s">
        <v>1468</v>
      </c>
      <c r="B5" s="14" t="s">
        <v>1469</v>
      </c>
      <c r="C5" s="14">
        <v>1.5</v>
      </c>
      <c r="D5" s="14">
        <v>4</v>
      </c>
      <c r="E5" s="48">
        <v>8</v>
      </c>
      <c r="F5" s="63">
        <v>38</v>
      </c>
      <c r="G5" s="75">
        <f t="shared" si="0"/>
        <v>11.5824</v>
      </c>
      <c r="H5" s="44">
        <v>20.83</v>
      </c>
      <c r="I5" s="88">
        <f t="shared" si="1"/>
        <v>6.3489839999999997</v>
      </c>
      <c r="J5" s="63">
        <v>20.58</v>
      </c>
      <c r="K5" s="88">
        <f t="shared" si="2"/>
        <v>6.2727839999999997</v>
      </c>
      <c r="L5" s="92">
        <v>705</v>
      </c>
      <c r="M5" s="78">
        <f t="shared" si="3"/>
        <v>65.496615000000006</v>
      </c>
      <c r="N5" s="69" t="s">
        <v>1470</v>
      </c>
      <c r="O5" s="134">
        <v>450</v>
      </c>
      <c r="P5" s="14" t="s">
        <v>1471</v>
      </c>
      <c r="Q5" s="14"/>
      <c r="R5" s="14" t="s">
        <v>1472</v>
      </c>
      <c r="S5" s="14" t="s">
        <v>1473</v>
      </c>
      <c r="T5" s="14"/>
      <c r="U5" s="14"/>
      <c r="V5" s="14" t="s">
        <v>1474</v>
      </c>
      <c r="W5" s="14" t="s">
        <v>1475</v>
      </c>
      <c r="X5" s="14"/>
      <c r="Y5" s="104"/>
    </row>
    <row r="6" spans="1:25" s="25" customFormat="1" ht="17.100000000000001" customHeight="1" x14ac:dyDescent="0.2">
      <c r="A6" s="14" t="s">
        <v>1476</v>
      </c>
      <c r="B6" s="14" t="s">
        <v>760</v>
      </c>
      <c r="C6" s="14">
        <v>1.5</v>
      </c>
      <c r="D6" s="14">
        <v>3</v>
      </c>
      <c r="E6" s="48">
        <v>3</v>
      </c>
      <c r="F6" s="63">
        <v>37.6</v>
      </c>
      <c r="G6" s="75">
        <f t="shared" si="0"/>
        <v>11.46048</v>
      </c>
      <c r="H6" s="44">
        <v>27.5</v>
      </c>
      <c r="I6" s="88">
        <f t="shared" si="1"/>
        <v>8.3819999999999997</v>
      </c>
      <c r="J6" s="63">
        <v>27.5</v>
      </c>
      <c r="K6" s="88">
        <f t="shared" si="2"/>
        <v>8.3819999999999997</v>
      </c>
      <c r="L6" s="92">
        <v>930</v>
      </c>
      <c r="M6" s="78">
        <f t="shared" si="3"/>
        <v>86.399789999999996</v>
      </c>
      <c r="N6" s="69" t="s">
        <v>1477</v>
      </c>
      <c r="O6" s="134">
        <v>450</v>
      </c>
      <c r="P6" s="14" t="s">
        <v>1478</v>
      </c>
      <c r="Q6" s="14"/>
      <c r="R6" s="14" t="s">
        <v>64</v>
      </c>
      <c r="S6" s="14" t="s">
        <v>86</v>
      </c>
      <c r="T6" s="14"/>
      <c r="U6" s="14" t="s">
        <v>1479</v>
      </c>
      <c r="V6" s="14"/>
      <c r="W6" s="14" t="s">
        <v>364</v>
      </c>
      <c r="X6" s="14"/>
      <c r="Y6" s="104"/>
    </row>
    <row r="7" spans="1:25" s="25" customFormat="1" ht="17.100000000000001" customHeight="1" x14ac:dyDescent="0.2">
      <c r="A7" s="14" t="s">
        <v>1480</v>
      </c>
      <c r="B7" s="14" t="s">
        <v>1437</v>
      </c>
      <c r="C7" s="14">
        <v>1.5</v>
      </c>
      <c r="D7" s="14">
        <v>3</v>
      </c>
      <c r="E7" s="48">
        <v>2</v>
      </c>
      <c r="F7" s="63">
        <v>43.25</v>
      </c>
      <c r="G7" s="75">
        <f t="shared" si="0"/>
        <v>13.182600000000001</v>
      </c>
      <c r="H7" s="44">
        <v>24.75</v>
      </c>
      <c r="I7" s="88">
        <f t="shared" si="1"/>
        <v>7.5438000000000001</v>
      </c>
      <c r="J7" s="63">
        <v>24.41</v>
      </c>
      <c r="K7" s="88">
        <f t="shared" si="2"/>
        <v>7.4401680000000008</v>
      </c>
      <c r="L7" s="92">
        <v>960</v>
      </c>
      <c r="M7" s="78">
        <f t="shared" si="3"/>
        <v>89.186880000000002</v>
      </c>
      <c r="N7" s="69" t="s">
        <v>1481</v>
      </c>
      <c r="O7" s="134">
        <v>900</v>
      </c>
      <c r="P7" s="14"/>
      <c r="Q7" s="14"/>
      <c r="R7" s="14" t="s">
        <v>960</v>
      </c>
      <c r="S7" s="14" t="s">
        <v>259</v>
      </c>
      <c r="T7" s="14"/>
      <c r="U7" s="14"/>
      <c r="V7" s="14"/>
      <c r="W7" s="14" t="s">
        <v>1116</v>
      </c>
      <c r="X7" s="14"/>
      <c r="Y7" s="104"/>
    </row>
    <row r="8" spans="1:25" s="25" customFormat="1" ht="17.100000000000001" customHeight="1" x14ac:dyDescent="0.2">
      <c r="A8" s="14" t="s">
        <v>1482</v>
      </c>
      <c r="B8" s="14" t="s">
        <v>279</v>
      </c>
      <c r="C8" s="14">
        <v>2</v>
      </c>
      <c r="D8" s="14">
        <v>3</v>
      </c>
      <c r="E8" s="48">
        <v>2</v>
      </c>
      <c r="F8" s="63">
        <v>27.33</v>
      </c>
      <c r="G8" s="75">
        <f t="shared" si="0"/>
        <v>8.3301839999999991</v>
      </c>
      <c r="H8" s="44">
        <v>14.83</v>
      </c>
      <c r="I8" s="88">
        <f t="shared" si="1"/>
        <v>4.5201840000000004</v>
      </c>
      <c r="J8" s="63">
        <v>14.17</v>
      </c>
      <c r="K8" s="88">
        <f t="shared" si="2"/>
        <v>4.3190160000000004</v>
      </c>
      <c r="L8" s="92">
        <v>364</v>
      </c>
      <c r="M8" s="78">
        <f t="shared" si="3"/>
        <v>33.816692000000003</v>
      </c>
      <c r="N8" s="69" t="s">
        <v>1483</v>
      </c>
      <c r="O8" s="134">
        <v>700</v>
      </c>
      <c r="P8" s="14">
        <v>467</v>
      </c>
      <c r="Q8" s="14"/>
      <c r="R8" s="14"/>
      <c r="S8" s="14" t="s">
        <v>1484</v>
      </c>
      <c r="T8" s="14"/>
      <c r="U8" s="14"/>
      <c r="V8" s="14"/>
      <c r="W8" s="14" t="s">
        <v>1485</v>
      </c>
      <c r="X8" s="14" t="s">
        <v>1486</v>
      </c>
      <c r="Y8" s="104"/>
    </row>
    <row r="9" spans="1:25" s="25" customFormat="1" ht="17.100000000000001" customHeight="1" x14ac:dyDescent="0.2">
      <c r="A9" s="14" t="s">
        <v>1487</v>
      </c>
      <c r="B9" s="14" t="s">
        <v>760</v>
      </c>
      <c r="C9" s="14">
        <v>1</v>
      </c>
      <c r="D9" s="14">
        <v>4</v>
      </c>
      <c r="E9" s="48">
        <v>7</v>
      </c>
      <c r="F9" s="63">
        <v>13.33</v>
      </c>
      <c r="G9" s="75">
        <f t="shared" si="0"/>
        <v>4.0629840000000002</v>
      </c>
      <c r="H9" s="44">
        <v>13.33</v>
      </c>
      <c r="I9" s="88">
        <f t="shared" si="1"/>
        <v>4.0629840000000002</v>
      </c>
      <c r="J9" s="63">
        <v>6.83</v>
      </c>
      <c r="K9" s="88">
        <f t="shared" si="2"/>
        <v>2.0817840000000003</v>
      </c>
      <c r="L9" s="92">
        <v>81</v>
      </c>
      <c r="M9" s="78">
        <f t="shared" si="3"/>
        <v>7.5251429999999999</v>
      </c>
      <c r="N9" s="69" t="s">
        <v>592</v>
      </c>
      <c r="O9" s="134">
        <v>300</v>
      </c>
      <c r="P9" s="14">
        <v>1046</v>
      </c>
      <c r="Q9" s="14"/>
      <c r="R9" s="14" t="s">
        <v>1488</v>
      </c>
      <c r="S9" s="14" t="s">
        <v>1489</v>
      </c>
      <c r="T9" s="14"/>
      <c r="U9" s="14"/>
      <c r="V9" s="14"/>
      <c r="W9" s="14" t="s">
        <v>170</v>
      </c>
      <c r="X9" s="14"/>
      <c r="Y9" s="104" t="s">
        <v>244</v>
      </c>
    </row>
    <row r="10" spans="1:25" s="25" customFormat="1" ht="17.100000000000001" customHeight="1" x14ac:dyDescent="0.2">
      <c r="A10" s="14" t="s">
        <v>1490</v>
      </c>
      <c r="B10" s="14" t="s">
        <v>279</v>
      </c>
      <c r="C10" s="14">
        <v>1.5</v>
      </c>
      <c r="D10" s="14">
        <v>3</v>
      </c>
      <c r="E10" s="48">
        <v>8</v>
      </c>
      <c r="F10" s="63">
        <v>36.75</v>
      </c>
      <c r="G10" s="75">
        <f t="shared" si="0"/>
        <v>11.201400000000001</v>
      </c>
      <c r="H10" s="44">
        <v>22</v>
      </c>
      <c r="I10" s="88">
        <f t="shared" si="1"/>
        <v>6.7056000000000004</v>
      </c>
      <c r="J10" s="63">
        <v>20.83</v>
      </c>
      <c r="K10" s="88">
        <f t="shared" si="2"/>
        <v>6.3489839999999997</v>
      </c>
      <c r="L10" s="92">
        <v>688</v>
      </c>
      <c r="M10" s="78">
        <f t="shared" si="3"/>
        <v>63.917264000000003</v>
      </c>
      <c r="N10" s="69" t="s">
        <v>1491</v>
      </c>
      <c r="O10" s="134">
        <v>700</v>
      </c>
      <c r="P10" s="14" t="s">
        <v>1492</v>
      </c>
      <c r="Q10" s="14"/>
      <c r="R10" s="14" t="s">
        <v>78</v>
      </c>
      <c r="S10" s="14" t="s">
        <v>406</v>
      </c>
      <c r="T10" s="14"/>
      <c r="U10" s="14"/>
      <c r="V10" s="14"/>
      <c r="W10" s="14" t="s">
        <v>1493</v>
      </c>
      <c r="X10" s="14"/>
      <c r="Y10" s="104"/>
    </row>
    <row r="11" spans="1:25" s="25" customFormat="1" ht="17.100000000000001" customHeight="1" x14ac:dyDescent="0.2">
      <c r="A11" s="14" t="s">
        <v>1494</v>
      </c>
      <c r="B11" s="14" t="s">
        <v>317</v>
      </c>
      <c r="C11" s="14">
        <v>1.5</v>
      </c>
      <c r="D11" s="14">
        <v>4</v>
      </c>
      <c r="E11" s="48">
        <v>8</v>
      </c>
      <c r="F11" s="63">
        <v>26.75</v>
      </c>
      <c r="G11" s="75">
        <f t="shared" si="0"/>
        <v>8.1533999999999995</v>
      </c>
      <c r="H11" s="44">
        <v>14</v>
      </c>
      <c r="I11" s="88">
        <f t="shared" si="1"/>
        <v>4.2671999999999999</v>
      </c>
      <c r="J11" s="63">
        <v>14</v>
      </c>
      <c r="K11" s="88">
        <f t="shared" si="2"/>
        <v>4.2671999999999999</v>
      </c>
      <c r="L11" s="92">
        <v>337</v>
      </c>
      <c r="M11" s="78">
        <f t="shared" si="3"/>
        <v>31.308311</v>
      </c>
      <c r="N11" s="69" t="s">
        <v>1481</v>
      </c>
      <c r="O11" s="134">
        <v>275</v>
      </c>
      <c r="P11" s="14"/>
      <c r="Q11" s="14"/>
      <c r="R11" s="14" t="s">
        <v>94</v>
      </c>
      <c r="S11" s="14" t="s">
        <v>122</v>
      </c>
      <c r="T11" s="14"/>
      <c r="U11" s="14"/>
      <c r="V11" s="14"/>
      <c r="W11" s="14" t="s">
        <v>102</v>
      </c>
      <c r="X11" s="14"/>
      <c r="Y11" s="104"/>
    </row>
    <row r="12" spans="1:25" s="25" customFormat="1" ht="17.100000000000001" customHeight="1" x14ac:dyDescent="0.2">
      <c r="A12" s="14" t="s">
        <v>1495</v>
      </c>
      <c r="B12" s="14" t="s">
        <v>47</v>
      </c>
      <c r="C12" s="14">
        <v>0.75</v>
      </c>
      <c r="D12" s="14">
        <v>4</v>
      </c>
      <c r="E12" s="48">
        <v>7</v>
      </c>
      <c r="F12" s="63">
        <v>16</v>
      </c>
      <c r="G12" s="75">
        <f t="shared" si="0"/>
        <v>4.8768000000000002</v>
      </c>
      <c r="H12" s="44">
        <v>13.5</v>
      </c>
      <c r="I12" s="88">
        <f t="shared" si="1"/>
        <v>4.1147999999999998</v>
      </c>
      <c r="J12" s="63">
        <v>13.5</v>
      </c>
      <c r="K12" s="88">
        <f t="shared" si="2"/>
        <v>4.1147999999999998</v>
      </c>
      <c r="L12" s="92">
        <v>187</v>
      </c>
      <c r="M12" s="78">
        <f t="shared" si="3"/>
        <v>17.372861</v>
      </c>
      <c r="N12" s="69" t="s">
        <v>1496</v>
      </c>
      <c r="O12" s="134">
        <v>150</v>
      </c>
      <c r="P12" s="14" t="s">
        <v>1497</v>
      </c>
      <c r="Q12" s="14"/>
      <c r="R12" s="14"/>
      <c r="S12" s="14" t="s">
        <v>1498</v>
      </c>
      <c r="T12" s="14"/>
      <c r="U12" s="14"/>
      <c r="V12" s="14"/>
      <c r="W12" s="14" t="s">
        <v>102</v>
      </c>
      <c r="X12" s="14"/>
      <c r="Y12" s="104"/>
    </row>
    <row r="13" spans="1:25" s="25" customFormat="1" ht="17.100000000000001" customHeight="1" x14ac:dyDescent="0.2">
      <c r="A13" s="14" t="s">
        <v>1499</v>
      </c>
      <c r="B13" s="14" t="s">
        <v>279</v>
      </c>
      <c r="C13" s="14">
        <v>1</v>
      </c>
      <c r="D13" s="14">
        <v>3</v>
      </c>
      <c r="E13" s="48">
        <v>8</v>
      </c>
      <c r="F13" s="63">
        <v>15.83</v>
      </c>
      <c r="G13" s="75">
        <f t="shared" si="0"/>
        <v>4.8249840000000006</v>
      </c>
      <c r="H13" s="44">
        <v>9.83</v>
      </c>
      <c r="I13" s="88">
        <f t="shared" si="1"/>
        <v>2.996184</v>
      </c>
      <c r="J13" s="63">
        <v>9.83</v>
      </c>
      <c r="K13" s="88">
        <f t="shared" si="2"/>
        <v>2.996184</v>
      </c>
      <c r="L13" s="92">
        <v>141</v>
      </c>
      <c r="M13" s="78">
        <f t="shared" si="3"/>
        <v>13.099323</v>
      </c>
      <c r="N13" s="69" t="s">
        <v>1500</v>
      </c>
      <c r="O13" s="134">
        <v>290</v>
      </c>
      <c r="P13" s="14">
        <v>15</v>
      </c>
      <c r="Q13" s="14"/>
      <c r="R13" s="14" t="s">
        <v>449</v>
      </c>
      <c r="S13" s="14"/>
      <c r="T13" s="14" t="s">
        <v>450</v>
      </c>
      <c r="U13" s="14"/>
      <c r="V13" s="14"/>
      <c r="W13" s="14" t="s">
        <v>451</v>
      </c>
      <c r="X13" s="14"/>
      <c r="Y13" s="104"/>
    </row>
    <row r="14" spans="1:25" s="25" customFormat="1" ht="17.100000000000001" customHeight="1" x14ac:dyDescent="0.2">
      <c r="A14" s="14" t="s">
        <v>1501</v>
      </c>
      <c r="B14" s="14" t="s">
        <v>1437</v>
      </c>
      <c r="C14" s="14">
        <v>0.5</v>
      </c>
      <c r="D14" s="14">
        <v>3</v>
      </c>
      <c r="E14" s="48">
        <v>5</v>
      </c>
      <c r="F14" s="63">
        <v>62</v>
      </c>
      <c r="G14" s="75">
        <f t="shared" si="0"/>
        <v>18.897600000000001</v>
      </c>
      <c r="H14" s="44">
        <v>36.409999999999997</v>
      </c>
      <c r="I14" s="88">
        <f t="shared" si="1"/>
        <v>11.097768</v>
      </c>
      <c r="J14" s="63">
        <v>35.25</v>
      </c>
      <c r="K14" s="88">
        <f t="shared" si="2"/>
        <v>10.744200000000001</v>
      </c>
      <c r="L14" s="92">
        <v>2008</v>
      </c>
      <c r="M14" s="78">
        <f t="shared" si="3"/>
        <v>186.54922400000001</v>
      </c>
      <c r="N14" s="69" t="s">
        <v>1481</v>
      </c>
      <c r="O14" s="134">
        <v>950</v>
      </c>
      <c r="P14" s="14"/>
      <c r="Q14" s="14"/>
      <c r="R14" s="14" t="s">
        <v>78</v>
      </c>
      <c r="S14" s="14" t="s">
        <v>330</v>
      </c>
      <c r="T14" s="14"/>
      <c r="U14" s="14"/>
      <c r="V14" s="14"/>
      <c r="W14" s="14" t="s">
        <v>1426</v>
      </c>
      <c r="X14" s="14"/>
      <c r="Y14" s="104"/>
    </row>
    <row r="15" spans="1:25" ht="17.100000000000001" customHeight="1" x14ac:dyDescent="0.2">
      <c r="A15" s="14" t="s">
        <v>1502</v>
      </c>
      <c r="B15" s="14" t="s">
        <v>279</v>
      </c>
      <c r="C15" s="14">
        <v>0.5</v>
      </c>
      <c r="D15" s="14">
        <v>3</v>
      </c>
      <c r="E15" s="48">
        <v>10</v>
      </c>
      <c r="F15" s="63">
        <v>43</v>
      </c>
      <c r="G15" s="75">
        <f t="shared" si="0"/>
        <v>13.106400000000001</v>
      </c>
      <c r="H15" s="44">
        <v>22.16</v>
      </c>
      <c r="I15" s="88">
        <f t="shared" si="1"/>
        <v>6.7543680000000004</v>
      </c>
      <c r="J15" s="63">
        <v>22.16</v>
      </c>
      <c r="K15" s="88">
        <f t="shared" si="2"/>
        <v>6.7543680000000004</v>
      </c>
      <c r="L15" s="92">
        <v>856</v>
      </c>
      <c r="M15" s="78">
        <f t="shared" si="3"/>
        <v>79.524968000000001</v>
      </c>
      <c r="N15" s="69" t="s">
        <v>48</v>
      </c>
      <c r="O15" s="134">
        <v>875</v>
      </c>
      <c r="P15" s="14"/>
      <c r="Q15" s="14"/>
      <c r="R15" s="14" t="s">
        <v>94</v>
      </c>
      <c r="S15" s="14" t="s">
        <v>57</v>
      </c>
      <c r="T15" s="14"/>
      <c r="U15" s="14" t="s">
        <v>1503</v>
      </c>
      <c r="V15" s="14"/>
      <c r="W15" s="14" t="s">
        <v>102</v>
      </c>
      <c r="X15" s="14"/>
      <c r="Y15" s="104"/>
    </row>
    <row r="16" spans="1:25" ht="17.100000000000001" customHeight="1" x14ac:dyDescent="0.2">
      <c r="A16" s="162" t="s">
        <v>1504</v>
      </c>
      <c r="B16" s="163" t="s">
        <v>760</v>
      </c>
      <c r="C16" s="163">
        <v>1</v>
      </c>
      <c r="D16" s="163">
        <v>4</v>
      </c>
      <c r="E16" s="164">
        <v>15</v>
      </c>
      <c r="F16" s="165">
        <v>41.5</v>
      </c>
      <c r="G16" s="166">
        <f t="shared" si="0"/>
        <v>12.6492</v>
      </c>
      <c r="H16" s="167">
        <v>25.33</v>
      </c>
      <c r="I16" s="168">
        <f t="shared" si="1"/>
        <v>7.7205839999999997</v>
      </c>
      <c r="J16" s="169">
        <v>25.33</v>
      </c>
      <c r="K16" s="168">
        <f t="shared" si="2"/>
        <v>7.7205839999999997</v>
      </c>
      <c r="L16" s="169">
        <v>946</v>
      </c>
      <c r="M16" s="170">
        <f t="shared" si="3"/>
        <v>87.886238000000006</v>
      </c>
      <c r="N16" s="167" t="s">
        <v>1505</v>
      </c>
      <c r="O16" s="171">
        <v>775</v>
      </c>
      <c r="P16" s="163">
        <v>867</v>
      </c>
      <c r="Q16" s="163"/>
      <c r="R16" s="163" t="s">
        <v>78</v>
      </c>
      <c r="S16" s="163" t="s">
        <v>1167</v>
      </c>
      <c r="T16" s="163"/>
      <c r="U16" s="163"/>
      <c r="V16" s="163"/>
      <c r="W16" s="163" t="s">
        <v>540</v>
      </c>
      <c r="X16" s="163" t="s">
        <v>541</v>
      </c>
      <c r="Y16" s="161" t="s">
        <v>1506</v>
      </c>
    </row>
    <row r="17" spans="1:25" ht="17.100000000000001" customHeight="1" x14ac:dyDescent="0.2">
      <c r="A17" s="40" t="s">
        <v>1507</v>
      </c>
      <c r="B17" s="40" t="s">
        <v>279</v>
      </c>
      <c r="C17" s="40">
        <v>1.5</v>
      </c>
      <c r="D17" s="40">
        <v>1</v>
      </c>
      <c r="E17" s="49">
        <v>1</v>
      </c>
      <c r="F17" s="98">
        <v>69</v>
      </c>
      <c r="G17" s="75">
        <f t="shared" si="0"/>
        <v>21.031200000000002</v>
      </c>
      <c r="H17" s="99">
        <v>28</v>
      </c>
      <c r="I17" s="88">
        <f t="shared" si="1"/>
        <v>8.5343999999999998</v>
      </c>
      <c r="J17" s="98">
        <v>28</v>
      </c>
      <c r="K17" s="88">
        <f t="shared" si="2"/>
        <v>8.5343999999999998</v>
      </c>
      <c r="L17" s="95">
        <v>1738</v>
      </c>
      <c r="M17" s="78">
        <f t="shared" si="3"/>
        <v>161.46541400000001</v>
      </c>
      <c r="N17" s="93" t="s">
        <v>592</v>
      </c>
      <c r="O17" s="133">
        <v>2275</v>
      </c>
      <c r="P17" s="40"/>
      <c r="Q17" s="40"/>
      <c r="R17" s="40" t="s">
        <v>1508</v>
      </c>
      <c r="S17" s="40" t="s">
        <v>197</v>
      </c>
      <c r="T17" s="40"/>
      <c r="U17" s="40"/>
      <c r="V17" s="40"/>
      <c r="W17" s="40" t="s">
        <v>1509</v>
      </c>
      <c r="X17" s="40"/>
    </row>
    <row r="18" spans="1:25" ht="17.100000000000001" customHeight="1" x14ac:dyDescent="0.2">
      <c r="A18" s="40" t="s">
        <v>1510</v>
      </c>
      <c r="B18" s="40" t="s">
        <v>279</v>
      </c>
      <c r="C18" s="40">
        <v>1.5</v>
      </c>
      <c r="D18" s="40">
        <v>3</v>
      </c>
      <c r="E18" s="49">
        <v>20</v>
      </c>
      <c r="F18" s="98">
        <v>36.58</v>
      </c>
      <c r="G18" s="75">
        <f t="shared" si="0"/>
        <v>11.149584000000001</v>
      </c>
      <c r="H18" s="93">
        <v>21.66</v>
      </c>
      <c r="I18" s="88">
        <f t="shared" si="1"/>
        <v>6.6019680000000003</v>
      </c>
      <c r="J18" s="95">
        <v>21.66</v>
      </c>
      <c r="K18" s="88">
        <f t="shared" si="2"/>
        <v>6.6019680000000003</v>
      </c>
      <c r="L18" s="95">
        <v>713</v>
      </c>
      <c r="M18" s="78">
        <f t="shared" si="3"/>
        <v>66.239839000000003</v>
      </c>
      <c r="N18" s="93" t="s">
        <v>1481</v>
      </c>
      <c r="O18" s="133">
        <v>800</v>
      </c>
      <c r="P18" s="40"/>
      <c r="Q18" s="40"/>
      <c r="R18" s="40" t="s">
        <v>449</v>
      </c>
      <c r="S18" s="40" t="s">
        <v>1511</v>
      </c>
      <c r="T18" s="40"/>
      <c r="U18" s="40" t="s">
        <v>1512</v>
      </c>
      <c r="V18" s="40" t="s">
        <v>269</v>
      </c>
      <c r="W18" s="40" t="s">
        <v>102</v>
      </c>
      <c r="X18" s="40"/>
    </row>
    <row r="19" spans="1:25" s="25" customFormat="1" ht="15.75" customHeight="1" x14ac:dyDescent="0.2">
      <c r="A19" s="14" t="s">
        <v>1513</v>
      </c>
      <c r="B19" s="14" t="s">
        <v>279</v>
      </c>
      <c r="C19" s="14">
        <v>1.75</v>
      </c>
      <c r="D19" s="14">
        <v>2</v>
      </c>
      <c r="E19" s="48">
        <v>3</v>
      </c>
      <c r="F19" s="63">
        <v>45.75</v>
      </c>
      <c r="G19" s="75">
        <f t="shared" si="0"/>
        <v>13.944600000000001</v>
      </c>
      <c r="H19" s="63">
        <v>28.5</v>
      </c>
      <c r="I19" s="75">
        <f t="shared" si="1"/>
        <v>8.6867999999999999</v>
      </c>
      <c r="J19" s="63">
        <v>28.5</v>
      </c>
      <c r="K19" s="75">
        <f t="shared" si="2"/>
        <v>8.6867999999999999</v>
      </c>
      <c r="L19" s="92">
        <v>1173</v>
      </c>
      <c r="M19" s="78">
        <f t="shared" si="3"/>
        <v>108.975219</v>
      </c>
      <c r="N19" s="14" t="s">
        <v>1514</v>
      </c>
      <c r="O19" s="127">
        <v>1600</v>
      </c>
      <c r="P19" s="14" t="s">
        <v>1515</v>
      </c>
      <c r="Q19" s="14"/>
      <c r="R19" s="14" t="s">
        <v>64</v>
      </c>
      <c r="S19" s="14" t="s">
        <v>101</v>
      </c>
      <c r="T19" s="14"/>
      <c r="U19" s="14"/>
      <c r="V19" s="14"/>
      <c r="W19" s="14" t="s">
        <v>102</v>
      </c>
      <c r="X19" s="14"/>
      <c r="Y19" s="104"/>
    </row>
    <row r="20" spans="1:25" s="25" customFormat="1" ht="15.75" customHeight="1" x14ac:dyDescent="0.2">
      <c r="A20" s="14" t="s">
        <v>1516</v>
      </c>
      <c r="B20" s="14" t="s">
        <v>760</v>
      </c>
      <c r="C20" s="14">
        <v>1.2</v>
      </c>
      <c r="D20" s="14">
        <v>4</v>
      </c>
      <c r="E20" s="48">
        <v>10</v>
      </c>
      <c r="F20" s="63">
        <v>29</v>
      </c>
      <c r="G20" s="75">
        <v>8.8391999999999999</v>
      </c>
      <c r="H20" s="63">
        <v>17.66</v>
      </c>
      <c r="I20" s="75">
        <v>5.3827680000000004</v>
      </c>
      <c r="J20" s="63">
        <v>17.66</v>
      </c>
      <c r="K20" s="75">
        <v>5.3827680000000004</v>
      </c>
      <c r="L20" s="92">
        <v>464</v>
      </c>
      <c r="M20" s="78">
        <v>43.106991999999998</v>
      </c>
      <c r="N20" s="14" t="s">
        <v>1517</v>
      </c>
      <c r="O20" s="127">
        <v>375</v>
      </c>
      <c r="P20" s="14"/>
      <c r="Q20" s="14"/>
      <c r="R20" s="14" t="s">
        <v>64</v>
      </c>
      <c r="S20" s="14"/>
      <c r="T20" s="14"/>
      <c r="U20" s="14" t="s">
        <v>1518</v>
      </c>
      <c r="V20" s="14" t="s">
        <v>269</v>
      </c>
      <c r="W20" s="14" t="s">
        <v>1519</v>
      </c>
      <c r="X20" s="14" t="s">
        <v>1520</v>
      </c>
      <c r="Y20" s="104"/>
    </row>
    <row r="21" spans="1:25" ht="15.75" customHeight="1" x14ac:dyDescent="0.2">
      <c r="A21" s="40" t="s">
        <v>1521</v>
      </c>
      <c r="B21" s="40" t="s">
        <v>279</v>
      </c>
      <c r="C21" s="40">
        <v>0.5</v>
      </c>
      <c r="D21" s="40">
        <v>3</v>
      </c>
      <c r="E21" s="49">
        <v>8</v>
      </c>
      <c r="F21" s="98">
        <v>46</v>
      </c>
      <c r="G21" s="75">
        <f t="shared" si="0"/>
        <v>14.020800000000001</v>
      </c>
      <c r="H21" s="98">
        <v>21.5</v>
      </c>
      <c r="I21" s="75">
        <f t="shared" si="1"/>
        <v>6.5532000000000004</v>
      </c>
      <c r="J21" s="98">
        <v>21.5</v>
      </c>
      <c r="K21" s="75">
        <f t="shared" si="2"/>
        <v>6.5532000000000004</v>
      </c>
      <c r="L21" s="100">
        <v>890</v>
      </c>
      <c r="M21" s="78">
        <f t="shared" si="3"/>
        <v>82.683670000000006</v>
      </c>
      <c r="N21" s="40" t="s">
        <v>48</v>
      </c>
      <c r="O21" s="133">
        <v>975</v>
      </c>
      <c r="P21" s="40" t="s">
        <v>1522</v>
      </c>
      <c r="Q21" s="40"/>
      <c r="R21" s="40" t="s">
        <v>78</v>
      </c>
      <c r="S21" s="40" t="s">
        <v>1340</v>
      </c>
      <c r="T21" s="40"/>
      <c r="U21" s="40" t="s">
        <v>1523</v>
      </c>
      <c r="V21" s="40"/>
      <c r="W21" s="40" t="s">
        <v>1524</v>
      </c>
      <c r="X21" s="40" t="s">
        <v>1525</v>
      </c>
    </row>
    <row r="22" spans="1:25" ht="15.75" customHeight="1" x14ac:dyDescent="0.2">
      <c r="A22" s="40" t="s">
        <v>1526</v>
      </c>
      <c r="B22" s="40" t="s">
        <v>760</v>
      </c>
      <c r="C22" s="40">
        <v>1</v>
      </c>
      <c r="D22" s="40">
        <v>3</v>
      </c>
      <c r="E22" s="49">
        <v>15</v>
      </c>
      <c r="F22" s="98">
        <v>19.329999999999998</v>
      </c>
      <c r="G22" s="75">
        <f t="shared" si="0"/>
        <v>5.8917839999999995</v>
      </c>
      <c r="H22" s="98">
        <v>12.4</v>
      </c>
      <c r="I22" s="75">
        <f t="shared" si="1"/>
        <v>3.7795200000000002</v>
      </c>
      <c r="J22" s="98">
        <v>12.4</v>
      </c>
      <c r="K22" s="75">
        <f t="shared" si="2"/>
        <v>3.7795200000000002</v>
      </c>
      <c r="L22" s="100">
        <v>217</v>
      </c>
      <c r="M22" s="78">
        <f t="shared" si="3"/>
        <v>20.159951</v>
      </c>
      <c r="N22" s="40" t="s">
        <v>1527</v>
      </c>
      <c r="O22" s="133">
        <v>175</v>
      </c>
      <c r="P22" s="40" t="s">
        <v>1528</v>
      </c>
      <c r="Q22" s="40"/>
      <c r="R22" s="40" t="s">
        <v>94</v>
      </c>
      <c r="S22" s="40" t="s">
        <v>57</v>
      </c>
      <c r="T22" s="40" t="s">
        <v>1529</v>
      </c>
      <c r="U22" s="40" t="s">
        <v>1530</v>
      </c>
      <c r="V22" s="40"/>
      <c r="W22" s="40" t="s">
        <v>1531</v>
      </c>
      <c r="X22" s="40" t="s">
        <v>1532</v>
      </c>
    </row>
    <row r="23" spans="1:25" ht="15.75" customHeight="1" x14ac:dyDescent="0.2">
      <c r="A23" s="40" t="s">
        <v>1533</v>
      </c>
      <c r="B23" s="40" t="s">
        <v>279</v>
      </c>
      <c r="C23" s="40">
        <v>1</v>
      </c>
      <c r="D23" s="40">
        <v>3</v>
      </c>
      <c r="E23" s="49">
        <v>8</v>
      </c>
      <c r="F23" s="98">
        <v>35.08</v>
      </c>
      <c r="G23" s="75">
        <f t="shared" si="0"/>
        <v>10.692384000000001</v>
      </c>
      <c r="H23" s="95">
        <v>22.66</v>
      </c>
      <c r="I23" s="75">
        <f t="shared" si="1"/>
        <v>6.9067680000000005</v>
      </c>
      <c r="J23" s="98">
        <v>22.66</v>
      </c>
      <c r="K23" s="75">
        <f t="shared" si="2"/>
        <v>6.9067680000000005</v>
      </c>
      <c r="L23" s="110">
        <v>715</v>
      </c>
      <c r="M23" s="78">
        <f t="shared" si="3"/>
        <v>66.425645000000003</v>
      </c>
      <c r="N23" s="40" t="s">
        <v>1534</v>
      </c>
      <c r="O23" s="133">
        <v>775</v>
      </c>
      <c r="P23" s="40" t="s">
        <v>1535</v>
      </c>
      <c r="Q23" s="40"/>
      <c r="R23" s="40" t="s">
        <v>94</v>
      </c>
      <c r="S23" s="40" t="s">
        <v>1536</v>
      </c>
      <c r="T23" s="40" t="s">
        <v>1537</v>
      </c>
      <c r="U23" s="40" t="s">
        <v>1538</v>
      </c>
      <c r="V23" s="40"/>
      <c r="W23" s="40" t="s">
        <v>1539</v>
      </c>
      <c r="X23" s="40"/>
    </row>
    <row r="24" spans="1:25" ht="15.75" customHeight="1" x14ac:dyDescent="0.2">
      <c r="A24" s="40" t="s">
        <v>1540</v>
      </c>
      <c r="B24" s="40" t="s">
        <v>279</v>
      </c>
      <c r="C24" s="40">
        <v>0.5</v>
      </c>
      <c r="D24" s="40">
        <v>4</v>
      </c>
      <c r="E24" s="49">
        <v>15</v>
      </c>
      <c r="F24" s="63">
        <v>37.159999999999997</v>
      </c>
      <c r="G24" s="75">
        <f t="shared" si="0"/>
        <v>11.326367999999999</v>
      </c>
      <c r="H24" s="98">
        <v>19</v>
      </c>
      <c r="I24" s="75">
        <f t="shared" ref="I24:I27" si="4">H24*0.3048</f>
        <v>5.7911999999999999</v>
      </c>
      <c r="J24" s="98">
        <v>19</v>
      </c>
      <c r="K24" s="75">
        <f t="shared" ref="K24:K27" si="5">J24*0.3048</f>
        <v>5.7911999999999999</v>
      </c>
      <c r="L24" s="110">
        <v>635</v>
      </c>
      <c r="M24" s="78">
        <f t="shared" ref="M24:M27" si="6">L24*0.092903</f>
        <v>58.993405000000003</v>
      </c>
      <c r="N24" s="40" t="s">
        <v>1534</v>
      </c>
      <c r="O24" s="133">
        <v>625</v>
      </c>
      <c r="P24" s="40" t="s">
        <v>1541</v>
      </c>
      <c r="Q24" s="40"/>
      <c r="R24" s="40"/>
      <c r="S24" s="40" t="s">
        <v>225</v>
      </c>
      <c r="T24" s="40" t="s">
        <v>1542</v>
      </c>
      <c r="U24" s="40" t="s">
        <v>1530</v>
      </c>
      <c r="V24" s="40"/>
      <c r="W24" s="40" t="s">
        <v>1406</v>
      </c>
      <c r="X24" s="40" t="s">
        <v>1543</v>
      </c>
    </row>
    <row r="25" spans="1:25" ht="15.75" customHeight="1" x14ac:dyDescent="0.2">
      <c r="A25" s="40" t="s">
        <v>1544</v>
      </c>
      <c r="B25" s="40" t="s">
        <v>279</v>
      </c>
      <c r="C25" s="40">
        <v>1.5</v>
      </c>
      <c r="D25" s="40">
        <v>2</v>
      </c>
      <c r="E25" s="49">
        <v>8</v>
      </c>
      <c r="F25" s="98">
        <v>35</v>
      </c>
      <c r="G25" s="75">
        <f t="shared" si="0"/>
        <v>10.668000000000001</v>
      </c>
      <c r="H25" s="98">
        <v>18.66</v>
      </c>
      <c r="I25" s="75">
        <f t="shared" si="4"/>
        <v>5.6875680000000006</v>
      </c>
      <c r="J25" s="98">
        <v>18.66</v>
      </c>
      <c r="K25" s="75">
        <f t="shared" si="5"/>
        <v>5.6875680000000006</v>
      </c>
      <c r="L25" s="110">
        <v>588</v>
      </c>
      <c r="M25" s="78">
        <f t="shared" si="6"/>
        <v>54.626964000000001</v>
      </c>
      <c r="N25" s="40" t="s">
        <v>1545</v>
      </c>
      <c r="O25" s="133">
        <v>725</v>
      </c>
      <c r="P25" s="40" t="s">
        <v>1546</v>
      </c>
      <c r="Q25" s="40"/>
      <c r="R25" s="40" t="s">
        <v>85</v>
      </c>
      <c r="S25" s="40" t="s">
        <v>1547</v>
      </c>
      <c r="T25" s="40" t="s">
        <v>660</v>
      </c>
      <c r="U25" s="40"/>
      <c r="V25" s="40"/>
      <c r="W25" s="40" t="s">
        <v>661</v>
      </c>
      <c r="X25" s="40"/>
    </row>
    <row r="26" spans="1:25" ht="15.75" customHeight="1" x14ac:dyDescent="0.2">
      <c r="A26" s="40" t="s">
        <v>1548</v>
      </c>
      <c r="B26" s="40" t="s">
        <v>279</v>
      </c>
      <c r="C26" s="40">
        <v>1.5</v>
      </c>
      <c r="D26" s="40">
        <v>3</v>
      </c>
      <c r="E26" s="49">
        <v>12</v>
      </c>
      <c r="F26" s="98">
        <v>37</v>
      </c>
      <c r="G26" s="75">
        <f t="shared" si="0"/>
        <v>11.277600000000001</v>
      </c>
      <c r="H26" s="98">
        <v>20.329999999999998</v>
      </c>
      <c r="I26" s="75">
        <f t="shared" si="4"/>
        <v>6.1965839999999996</v>
      </c>
      <c r="J26" s="98">
        <v>20.329999999999998</v>
      </c>
      <c r="K26" s="75">
        <f t="shared" si="5"/>
        <v>6.1965839999999996</v>
      </c>
      <c r="L26" s="110">
        <v>677</v>
      </c>
      <c r="M26" s="78">
        <f t="shared" si="6"/>
        <v>62.895330999999999</v>
      </c>
      <c r="N26" s="40" t="s">
        <v>1545</v>
      </c>
      <c r="O26" s="133">
        <v>725</v>
      </c>
      <c r="P26" s="40" t="s">
        <v>1546</v>
      </c>
      <c r="Q26" s="40"/>
      <c r="R26" s="40" t="s">
        <v>449</v>
      </c>
      <c r="S26" s="40" t="s">
        <v>912</v>
      </c>
      <c r="T26" s="40" t="s">
        <v>660</v>
      </c>
      <c r="U26" s="40" t="s">
        <v>1549</v>
      </c>
      <c r="V26" s="40"/>
      <c r="W26" s="40" t="s">
        <v>661</v>
      </c>
      <c r="X26" s="40"/>
    </row>
    <row r="27" spans="1:25" ht="15.75" customHeight="1" x14ac:dyDescent="0.2">
      <c r="A27" s="40" t="s">
        <v>1550</v>
      </c>
      <c r="B27" s="40" t="s">
        <v>279</v>
      </c>
      <c r="C27" s="40">
        <v>1.5</v>
      </c>
      <c r="D27" s="40">
        <v>2</v>
      </c>
      <c r="E27" s="49">
        <v>5</v>
      </c>
      <c r="F27" s="98">
        <v>56</v>
      </c>
      <c r="G27" s="75">
        <f t="shared" si="0"/>
        <v>17.0688</v>
      </c>
      <c r="H27" s="98">
        <v>39.33</v>
      </c>
      <c r="I27" s="75">
        <f t="shared" si="4"/>
        <v>11.987784</v>
      </c>
      <c r="J27" s="98">
        <v>39.33</v>
      </c>
      <c r="K27" s="75">
        <f t="shared" si="5"/>
        <v>11.987784</v>
      </c>
      <c r="L27" s="110">
        <v>1982</v>
      </c>
      <c r="M27" s="78">
        <f t="shared" si="6"/>
        <v>184.133746</v>
      </c>
      <c r="N27" s="40" t="s">
        <v>1534</v>
      </c>
      <c r="O27" s="133">
        <v>2350</v>
      </c>
      <c r="P27" s="40"/>
      <c r="Q27" s="40" t="s">
        <v>1551</v>
      </c>
      <c r="R27" s="40" t="s">
        <v>78</v>
      </c>
      <c r="S27" s="40" t="s">
        <v>912</v>
      </c>
      <c r="T27" s="40"/>
      <c r="U27" s="40" t="s">
        <v>1552</v>
      </c>
      <c r="V27" s="40"/>
      <c r="W27" s="40" t="s">
        <v>1140</v>
      </c>
      <c r="X27" s="40"/>
    </row>
    <row r="28" spans="1:25" ht="15.75" customHeight="1" x14ac:dyDescent="0.2">
      <c r="A28" s="40"/>
      <c r="B28" s="40"/>
      <c r="C28" s="40"/>
      <c r="D28" s="40"/>
      <c r="E28" s="49"/>
      <c r="F28" s="98"/>
      <c r="G28" s="75">
        <f t="shared" si="0"/>
        <v>0</v>
      </c>
      <c r="H28" s="98"/>
      <c r="I28" s="75">
        <f t="shared" si="1"/>
        <v>0</v>
      </c>
      <c r="J28" s="98"/>
      <c r="K28" s="75">
        <f t="shared" si="2"/>
        <v>0</v>
      </c>
      <c r="L28" s="110"/>
      <c r="M28" s="78">
        <f t="shared" si="3"/>
        <v>0</v>
      </c>
      <c r="N28" s="40"/>
      <c r="O28" s="133"/>
      <c r="P28" s="40"/>
      <c r="Q28" s="40"/>
      <c r="R28" s="40"/>
      <c r="S28" s="40"/>
      <c r="T28" s="40"/>
      <c r="U28" s="40"/>
      <c r="V28" s="40"/>
      <c r="W28" s="40"/>
      <c r="X28" s="40"/>
    </row>
  </sheetData>
  <autoFilter ref="A2:Y28" xr:uid="{00000000-0009-0000-0000-000008000000}"/>
  <customSheetViews>
    <customSheetView guid="{5B247772-C614-4CD7-9A2E-DF585A8B9078}" scale="130" showRuler="0">
      <pageMargins left="0" right="0" top="0" bottom="0" header="0" footer="0"/>
    </customSheetView>
    <customSheetView guid="{658EB156-4CAD-4031-825A-14AD2CA734B3}" scale="130" showRuler="0">
      <selection activeCell="A39" sqref="A39:IV39"/>
      <pageMargins left="0" right="0" top="0" bottom="0" header="0" footer="0"/>
      <headerFooter alignWithMargins="0"/>
    </customSheetView>
    <customSheetView guid="{A0907707-7F1F-4B0C-A16C-098440D39007}" scale="130" showRuler="0" topLeftCell="A7">
      <selection activeCell="A39" sqref="A39:IV39"/>
      <pageMargins left="0" right="0" top="0" bottom="0" header="0" footer="0"/>
      <headerFooter alignWithMargins="0"/>
    </customSheetView>
    <customSheetView guid="{78134DC7-C14F-4F41-B487-89B68374878E}" scale="130" showRuler="0">
      <selection activeCell="G25" sqref="G25"/>
      <pageMargins left="0" right="0" top="0" bottom="0" header="0" footer="0"/>
      <headerFooter alignWithMargins="0"/>
    </customSheetView>
    <customSheetView guid="{1B8423AF-AE2B-4DA4-8CEA-0954F438544A}" scale="130">
      <selection activeCell="A8" sqref="A8"/>
      <pageMargins left="0" right="0" top="0" bottom="0" header="0" footer="0"/>
    </customSheetView>
    <customSheetView guid="{9BFD68D7-E5B7-46FA-8EFD-E1CAD6557802}" scale="130" topLeftCell="A7">
      <selection activeCell="A37" sqref="A37"/>
      <pageMargins left="0" right="0" top="0" bottom="0" header="0" footer="0"/>
    </customSheetView>
    <customSheetView guid="{3C165314-E35A-49A4-9CBF-69B92B3F29DF}" scale="130" showRuler="0" topLeftCell="A7"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7" type="noConversion"/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C6"/>
  <sheetViews>
    <sheetView showRuler="0" workbookViewId="0">
      <selection activeCell="B5" sqref="B5"/>
    </sheetView>
  </sheetViews>
  <sheetFormatPr defaultRowHeight="12.75" x14ac:dyDescent="0.2"/>
  <cols>
    <col min="1" max="1" width="2.42578125" bestFit="1" customWidth="1"/>
    <col min="2" max="2" width="14.7109375" bestFit="1" customWidth="1"/>
    <col min="3" max="3" width="64" bestFit="1" customWidth="1"/>
  </cols>
  <sheetData>
    <row r="1" spans="1:3" ht="18" x14ac:dyDescent="0.25">
      <c r="A1" s="190" t="s">
        <v>1553</v>
      </c>
      <c r="B1" s="190"/>
      <c r="C1" s="190"/>
    </row>
    <row r="2" spans="1:3" ht="15" x14ac:dyDescent="0.2">
      <c r="A2" s="43">
        <v>1</v>
      </c>
      <c r="B2" s="43" t="s">
        <v>214</v>
      </c>
      <c r="C2" s="43" t="s">
        <v>1554</v>
      </c>
    </row>
    <row r="3" spans="1:3" ht="15" x14ac:dyDescent="0.2">
      <c r="A3" s="43">
        <v>2</v>
      </c>
      <c r="B3" s="43" t="s">
        <v>1555</v>
      </c>
      <c r="C3" s="43" t="s">
        <v>1556</v>
      </c>
    </row>
    <row r="4" spans="1:3" ht="15" x14ac:dyDescent="0.2">
      <c r="A4" s="43">
        <v>3</v>
      </c>
      <c r="B4" s="43" t="s">
        <v>1557</v>
      </c>
      <c r="C4" s="43" t="s">
        <v>1558</v>
      </c>
    </row>
    <row r="5" spans="1:3" ht="15" x14ac:dyDescent="0.2">
      <c r="A5" s="43">
        <v>4</v>
      </c>
      <c r="B5" s="43" t="s">
        <v>1559</v>
      </c>
      <c r="C5" s="43" t="s">
        <v>1560</v>
      </c>
    </row>
    <row r="6" spans="1:3" ht="15" x14ac:dyDescent="0.2">
      <c r="A6" s="43">
        <v>5</v>
      </c>
      <c r="B6" s="43" t="s">
        <v>1561</v>
      </c>
      <c r="C6" s="43" t="s">
        <v>1562</v>
      </c>
    </row>
  </sheetData>
  <customSheetViews>
    <customSheetView guid="{5B247772-C614-4CD7-9A2E-DF585A8B9078}" showRuler="0">
      <selection activeCell="H27" sqref="H27"/>
      <pageMargins left="0" right="0" top="0" bottom="0" header="0" footer="0"/>
    </customSheetView>
    <customSheetView guid="{658EB156-4CAD-4031-825A-14AD2CA734B3}" showRuler="0">
      <pageMargins left="0" right="0" top="0" bottom="0" header="0" footer="0"/>
      <headerFooter alignWithMargins="0"/>
    </customSheetView>
    <customSheetView guid="{A0907707-7F1F-4B0C-A16C-098440D39007}" showRuler="0">
      <pageMargins left="0" right="0" top="0" bottom="0" header="0" footer="0"/>
      <headerFooter alignWithMargins="0"/>
    </customSheetView>
    <customSheetView guid="{78134DC7-C14F-4F41-B487-89B68374878E}" showRuler="0">
      <pageMargins left="0" right="0" top="0" bottom="0" header="0" footer="0"/>
      <headerFooter alignWithMargins="0"/>
    </customSheetView>
    <customSheetView guid="{1B8423AF-AE2B-4DA4-8CEA-0954F438544A}" showRuler="0">
      <pageMargins left="0" right="0" top="0" bottom="0" header="0" footer="0"/>
      <headerFooter alignWithMargins="0"/>
    </customSheetView>
    <customSheetView guid="{3C165314-E35A-49A4-9CBF-69B92B3F29DF}" showRuler="0">
      <pageMargins left="0" right="0" top="0" bottom="0" header="0" footer="0"/>
    </customSheetView>
  </customSheetViews>
  <mergeCells count="1">
    <mergeCell ref="A1:C1"/>
  </mergeCells>
  <phoneticPr fontId="9" type="noConversion"/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</sheetPr>
  <dimension ref="A1:B28"/>
  <sheetViews>
    <sheetView workbookViewId="0">
      <selection activeCell="D32" sqref="D32"/>
    </sheetView>
  </sheetViews>
  <sheetFormatPr defaultRowHeight="12.75" x14ac:dyDescent="0.2"/>
  <cols>
    <col min="1" max="1" width="18" style="8" customWidth="1"/>
    <col min="2" max="2" width="144.28515625" style="50" customWidth="1"/>
  </cols>
  <sheetData>
    <row r="1" spans="1:2" s="7" customFormat="1" x14ac:dyDescent="0.2">
      <c r="A1" s="10" t="s">
        <v>1563</v>
      </c>
      <c r="B1" s="135" t="s">
        <v>1564</v>
      </c>
    </row>
    <row r="2" spans="1:2" s="7" customFormat="1" x14ac:dyDescent="0.2">
      <c r="A2" s="25" t="s">
        <v>1565</v>
      </c>
      <c r="B2" s="45" t="s">
        <v>1566</v>
      </c>
    </row>
    <row r="3" spans="1:2" s="7" customFormat="1" x14ac:dyDescent="0.2">
      <c r="A3" s="25" t="s">
        <v>1567</v>
      </c>
      <c r="B3" s="45" t="s">
        <v>1568</v>
      </c>
    </row>
    <row r="4" spans="1:2" s="7" customFormat="1" x14ac:dyDescent="0.2">
      <c r="A4" s="25" t="s">
        <v>1569</v>
      </c>
      <c r="B4" s="45" t="s">
        <v>1570</v>
      </c>
    </row>
    <row r="5" spans="1:2" x14ac:dyDescent="0.2">
      <c r="A5" s="25" t="s">
        <v>1571</v>
      </c>
      <c r="B5" s="45" t="s">
        <v>1572</v>
      </c>
    </row>
    <row r="6" spans="1:2" x14ac:dyDescent="0.2">
      <c r="A6" s="25" t="s">
        <v>1573</v>
      </c>
      <c r="B6" s="45" t="s">
        <v>1574</v>
      </c>
    </row>
    <row r="7" spans="1:2" x14ac:dyDescent="0.2">
      <c r="A7" s="25" t="s">
        <v>1575</v>
      </c>
      <c r="B7" s="45" t="s">
        <v>1576</v>
      </c>
    </row>
    <row r="8" spans="1:2" x14ac:dyDescent="0.2">
      <c r="A8" s="25" t="s">
        <v>1577</v>
      </c>
      <c r="B8" s="45" t="s">
        <v>1578</v>
      </c>
    </row>
    <row r="9" spans="1:2" ht="13.9" customHeight="1" x14ac:dyDescent="0.2">
      <c r="A9" s="25" t="s">
        <v>38</v>
      </c>
      <c r="B9" s="53" t="s">
        <v>1579</v>
      </c>
    </row>
    <row r="10" spans="1:2" x14ac:dyDescent="0.2">
      <c r="A10" s="25" t="s">
        <v>39</v>
      </c>
      <c r="B10" s="35" t="s">
        <v>1580</v>
      </c>
    </row>
    <row r="11" spans="1:2" x14ac:dyDescent="0.2">
      <c r="A11" s="25" t="s">
        <v>1581</v>
      </c>
      <c r="B11" s="45" t="s">
        <v>1582</v>
      </c>
    </row>
    <row r="12" spans="1:2" ht="15.6" customHeight="1" x14ac:dyDescent="0.2">
      <c r="A12" s="25" t="s">
        <v>1583</v>
      </c>
      <c r="B12" s="45" t="s">
        <v>1584</v>
      </c>
    </row>
    <row r="13" spans="1:2" ht="15.6" customHeight="1" x14ac:dyDescent="0.2">
      <c r="A13" s="25" t="s">
        <v>1585</v>
      </c>
      <c r="B13" s="45" t="s">
        <v>1586</v>
      </c>
    </row>
    <row r="14" spans="1:2" ht="15.6" customHeight="1" x14ac:dyDescent="0.2">
      <c r="A14" s="25" t="s">
        <v>1587</v>
      </c>
      <c r="B14" s="111" t="s">
        <v>1588</v>
      </c>
    </row>
    <row r="15" spans="1:2" ht="15.6" customHeight="1" x14ac:dyDescent="0.2">
      <c r="A15" s="25"/>
      <c r="B15" s="23"/>
    </row>
    <row r="16" spans="1:2" x14ac:dyDescent="0.2">
      <c r="A16" s="25" t="s">
        <v>1589</v>
      </c>
    </row>
    <row r="17" spans="1:2" ht="15" x14ac:dyDescent="0.2">
      <c r="A17" s="25" t="s">
        <v>1590</v>
      </c>
      <c r="B17" s="51" t="s">
        <v>1591</v>
      </c>
    </row>
    <row r="18" spans="1:2" ht="15" x14ac:dyDescent="0.2">
      <c r="A18" s="25" t="s">
        <v>1592</v>
      </c>
      <c r="B18" s="51" t="s">
        <v>1593</v>
      </c>
    </row>
    <row r="19" spans="1:2" ht="15" x14ac:dyDescent="0.25">
      <c r="A19" s="25" t="s">
        <v>1594</v>
      </c>
      <c r="B19" s="52" t="s">
        <v>1595</v>
      </c>
    </row>
    <row r="20" spans="1:2" ht="15" x14ac:dyDescent="0.2">
      <c r="A20" s="25" t="s">
        <v>1596</v>
      </c>
      <c r="B20" s="51" t="s">
        <v>1597</v>
      </c>
    </row>
    <row r="23" spans="1:2" ht="15" x14ac:dyDescent="0.2">
      <c r="B23" s="113" t="s">
        <v>1598</v>
      </c>
    </row>
    <row r="24" spans="1:2" x14ac:dyDescent="0.2">
      <c r="B24" s="114" t="s">
        <v>1599</v>
      </c>
    </row>
    <row r="25" spans="1:2" x14ac:dyDescent="0.2">
      <c r="B25" s="114" t="s">
        <v>1600</v>
      </c>
    </row>
    <row r="26" spans="1:2" x14ac:dyDescent="0.2">
      <c r="B26" s="114" t="s">
        <v>1601</v>
      </c>
    </row>
    <row r="27" spans="1:2" x14ac:dyDescent="0.2">
      <c r="B27" s="114" t="s">
        <v>1602</v>
      </c>
    </row>
    <row r="28" spans="1:2" ht="15" x14ac:dyDescent="0.2">
      <c r="B28" s="112"/>
    </row>
  </sheetData>
  <phoneticPr fontId="24" type="noConversion"/>
  <hyperlinks>
    <hyperlink ref="B24" r:id="rId1" xr:uid="{00000000-0004-0000-0A00-000000000000}"/>
    <hyperlink ref="B25" r:id="rId2" xr:uid="{00000000-0004-0000-0A00-000001000000}"/>
    <hyperlink ref="B26" r:id="rId3" xr:uid="{00000000-0004-0000-0A00-000002000000}"/>
    <hyperlink ref="B27" r:id="rId4" xr:uid="{00000000-0004-0000-0A00-000003000000}"/>
  </hyperlinks>
  <pageMargins left="0.7" right="0.7" top="0.75" bottom="0.75" header="0.3" footer="0.3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aa6c67-1e22-4b80-9119-b0a043e41eb6">
      <Terms xmlns="http://schemas.microsoft.com/office/infopath/2007/PartnerControls"/>
    </lcf76f155ced4ddcb4097134ff3c332f>
    <TaxCatchAll xmlns="36e028d4-6a69-4b38-965a-66d3f0c357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0FB1CB8B7679479A97ABCEC709091E" ma:contentTypeVersion="18" ma:contentTypeDescription="Create a new document." ma:contentTypeScope="" ma:versionID="8f4a81f452321ea2d448255b86979df7">
  <xsd:schema xmlns:xsd="http://www.w3.org/2001/XMLSchema" xmlns:xs="http://www.w3.org/2001/XMLSchema" xmlns:p="http://schemas.microsoft.com/office/2006/metadata/properties" xmlns:ns2="87aa6c67-1e22-4b80-9119-b0a043e41eb6" xmlns:ns3="36e028d4-6a69-4b38-965a-66d3f0c357d5" targetNamespace="http://schemas.microsoft.com/office/2006/metadata/properties" ma:root="true" ma:fieldsID="ffdc8b053e128ca0a7ecfe75178a1ed3" ns2:_="" ns3:_="">
    <xsd:import namespace="87aa6c67-1e22-4b80-9119-b0a043e41eb6"/>
    <xsd:import namespace="36e028d4-6a69-4b38-965a-66d3f0c35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6c67-1e22-4b80-9119-b0a043e41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70f76ce-92a2-47e1-a1a5-5d89874a29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028d4-6a69-4b38-965a-66d3f0c357d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2ad0147-e717-4901-a5c5-0bf93705c86c}" ma:internalName="TaxCatchAll" ma:showField="CatchAllData" ma:web="36e028d4-6a69-4b38-965a-66d3f0c35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0FA50-9C33-4A34-8A2D-E2CA814A7794}">
  <ds:schemaRefs>
    <ds:schemaRef ds:uri="http://schemas.microsoft.com/office/2006/metadata/properties"/>
    <ds:schemaRef ds:uri="http://schemas.microsoft.com/office/infopath/2007/PartnerControls"/>
    <ds:schemaRef ds:uri="87aa6c67-1e22-4b80-9119-b0a043e41eb6"/>
    <ds:schemaRef ds:uri="36e028d4-6a69-4b38-965a-66d3f0c357d5"/>
  </ds:schemaRefs>
</ds:datastoreItem>
</file>

<file path=customXml/itemProps2.xml><?xml version="1.0" encoding="utf-8"?>
<ds:datastoreItem xmlns:ds="http://schemas.openxmlformats.org/officeDocument/2006/customXml" ds:itemID="{7A30C185-D525-44F6-B39C-C1E98CBC7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a6c67-1e22-4b80-9119-b0a043e41eb6"/>
    <ds:schemaRef ds:uri="36e028d4-6a69-4b38-965a-66d3f0c35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20FCBA-E7D6-452B-AB1D-EA979E438D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DINGHY COVERS</vt:lpstr>
      <vt:lpstr>Wanted Sails List</vt:lpstr>
      <vt:lpstr>Sail Search guide</vt:lpstr>
      <vt:lpstr>MAINSAILS</vt:lpstr>
      <vt:lpstr>GENOAS</vt:lpstr>
      <vt:lpstr>JIBS</vt:lpstr>
      <vt:lpstr>STORM SAILS</vt:lpstr>
      <vt:lpstr>CRUISING CHUTES</vt:lpstr>
      <vt:lpstr>SPINNAKERS</vt:lpstr>
      <vt:lpstr>Condition Key</vt:lpstr>
      <vt:lpstr>Helpful Info</vt:lpstr>
    </vt:vector>
  </TitlesOfParts>
  <Manager/>
  <Company>C &amp; J Marine Textiles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Melrose</dc:creator>
  <cp:keywords/>
  <dc:description/>
  <cp:lastModifiedBy>Emma Davies</cp:lastModifiedBy>
  <cp:revision/>
  <dcterms:created xsi:type="dcterms:W3CDTF">1997-04-16T11:58:11Z</dcterms:created>
  <dcterms:modified xsi:type="dcterms:W3CDTF">2026-06-26T09:28:12Z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0x010100B00FB1CB8B7679479A97ABCEC709091E</vt:lpwstr>
  </property>
  <property fmtid="{D5CDD505-2E9C-101B-9397-08002B2CF9AE}" pid="3" name="MediaServiceImageTags">
    <vt:lpwstr/>
  </property>
</Properties>
</file>